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updateLinks="never" defaultThemeVersion="124226"/>
  <xr:revisionPtr revIDLastSave="0" documentId="14_{06C789D1-370E-4DBA-9AAF-80AE6AB5B9BC}" xr6:coauthVersionLast="47" xr6:coauthVersionMax="47" xr10:uidLastSave="{00000000-0000-0000-0000-000000000000}"/>
  <bookViews>
    <workbookView xWindow="756" yWindow="72" windowWidth="22188" windowHeight="12108" tabRatio="863" firstSheet="2" activeTab="2" xr2:uid="{00000000-000D-0000-FFFF-FFFF00000000}"/>
  </bookViews>
  <sheets>
    <sheet name="Taul1" sheetId="58" state="hidden" r:id="rId1"/>
    <sheet name="Ohje" sheetId="8" r:id="rId2"/>
    <sheet name="SaaS-hosting-vaatimukset" sheetId="43" r:id="rId3"/>
    <sheet name="7-Tietoturvatasovaatimukset per" sheetId="44" state="hidden" r:id="rId4"/>
    <sheet name="X" sheetId="47" state="hidden" r:id="rId5"/>
    <sheet name="8-Tietoturvatasovaatimukset" sheetId="56" state="hidden" r:id="rId6"/>
    <sheet name="SelvityXXkset" sheetId="54" state="hidden" r:id="rId7"/>
  </sheets>
  <definedNames>
    <definedName name="a.Table1">#N/A</definedName>
    <definedName name="addsa">#REF!</definedName>
    <definedName name="adsdsas">#REF!</definedName>
    <definedName name="c.Hallinto_1" localSheetId="3">#REF!</definedName>
    <definedName name="c.Hallinto_1">#REF!</definedName>
    <definedName name="c.KorkeaTaso">#REF!</definedName>
    <definedName name="c.KorkeaVuosi">#REF!</definedName>
    <definedName name="c.KorotettuTaso">#REF!</definedName>
    <definedName name="c.KorotettuVuosi">#REF!</definedName>
    <definedName name="c.Perustaso">#REF!</definedName>
    <definedName name="c.PerusVuosi">#REF!</definedName>
    <definedName name="c.Rooli_1">#REF!</definedName>
    <definedName name="c.Summa1">#REF!</definedName>
    <definedName name="c.Vuosi_1">#REF!</definedName>
    <definedName name="c.Yritys_1">#REF!</definedName>
    <definedName name="ce.KuluStart">#REF!</definedName>
    <definedName name="ce.LukintaBegin">#REF!</definedName>
    <definedName name="ce.LukintaNext">#REF!</definedName>
    <definedName name="ce.LukintaStart">#REF!</definedName>
    <definedName name="ce.Nurkka">#REF!</definedName>
    <definedName name="ce.StartHide">#REF!</definedName>
    <definedName name="ce.StartShow">#REF!</definedName>
    <definedName name="ce.Summa2">#REF!</definedName>
    <definedName name="ce.Summa3">#REF!</definedName>
    <definedName name="ch.Hallinto">#REF!</definedName>
    <definedName name="ch.Rooli">#REF!</definedName>
    <definedName name="ch.vHallinto">#REF!</definedName>
    <definedName name="ch.vRooli">#REF!</definedName>
    <definedName name="ch.Vuosi">#REF!</definedName>
    <definedName name="ch.vVuosi">#REF!</definedName>
    <definedName name="ch.vYritys">#REF!</definedName>
    <definedName name="Ch.Yritys">#REF!</definedName>
    <definedName name="ch.zVuosi">#REF!</definedName>
    <definedName name="df">#REF!</definedName>
    <definedName name="dfd">#REF!</definedName>
    <definedName name="dfdf">#REF!</definedName>
    <definedName name="EOF">#REF!</definedName>
    <definedName name="hinta_Varoitus">#REF!</definedName>
    <definedName name="htp_Hinta">#REF!</definedName>
    <definedName name="htp_Hinta2">#REF!</definedName>
    <definedName name="htp_Hinta3">#REF!</definedName>
    <definedName name="htp_Määrä">#REF!</definedName>
    <definedName name="kust_eur">#REF!</definedName>
    <definedName name="kust_Htp">#REF!</definedName>
    <definedName name="kust_Htpkust">#REF!</definedName>
    <definedName name="kust_Otsikko">#REF!</definedName>
    <definedName name="kust_Yhteensa">#REF!</definedName>
    <definedName name="lst.Hallinto">#REF!</definedName>
    <definedName name="lst.Vuosi">#REF!</definedName>
    <definedName name="lst.VuosiNA">#REF!</definedName>
    <definedName name="muu_Määrä">#REF!</definedName>
    <definedName name="qqweqweqwewq">#REF!</definedName>
    <definedName name="qwewqewq">#REF!</definedName>
    <definedName name="r.BOF">#REF!</definedName>
    <definedName name="r.EOF">#REF!</definedName>
    <definedName name="r.Lukinta">#REF!</definedName>
    <definedName name="r.Vuodet">#REF!</definedName>
    <definedName name="r.yksi">#REF!</definedName>
    <definedName name="sadsadasd">#REF!</definedName>
    <definedName name="SaveDate">#REF!</definedName>
    <definedName name="tb.1">#REF!</definedName>
    <definedName name="tb.3">#REF!</definedName>
    <definedName name="_xlnm.Print_Area" localSheetId="1">Ohje!$A$1:$I$16</definedName>
    <definedName name="_xlnm.Print_Area" localSheetId="2">'SaaS-hosting-vaatimukset'!$A$1:$I$43</definedName>
    <definedName name="_xlnm.Print_Area" localSheetId="6">SelvityXXkset!$A$1:$J$67</definedName>
    <definedName name="Z_929928AA_F24C_4A19_826A_F9B333F85B8B_.wvu.PrintArea" localSheetId="1" hidden="1">Ohje!$A$1:$I$16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 i="43" l="1"/>
  <c r="Y40" i="43"/>
  <c r="W40" i="43"/>
  <c r="V40" i="43"/>
  <c r="U40" i="43"/>
  <c r="T40" i="43"/>
  <c r="S40" i="43"/>
  <c r="R40" i="43"/>
  <c r="Q40" i="43"/>
  <c r="P40" i="43"/>
  <c r="M40" i="43"/>
  <c r="L40" i="43"/>
  <c r="Z39" i="43"/>
  <c r="Y39" i="43"/>
  <c r="W39" i="43"/>
  <c r="V39" i="43"/>
  <c r="U39" i="43"/>
  <c r="T39" i="43"/>
  <c r="S39" i="43"/>
  <c r="R39" i="43"/>
  <c r="Q39" i="43"/>
  <c r="P39" i="43"/>
  <c r="M39" i="43"/>
  <c r="L39" i="43"/>
  <c r="Z38" i="43"/>
  <c r="Y38" i="43"/>
  <c r="W38" i="43"/>
  <c r="V38" i="43"/>
  <c r="U38" i="43"/>
  <c r="T38" i="43"/>
  <c r="S38" i="43"/>
  <c r="R38" i="43"/>
  <c r="Q38" i="43"/>
  <c r="P38" i="43"/>
  <c r="M38" i="43"/>
  <c r="L38" i="43"/>
  <c r="Z37" i="43"/>
  <c r="Y37" i="43"/>
  <c r="W37" i="43"/>
  <c r="V37" i="43"/>
  <c r="U37" i="43"/>
  <c r="T37" i="43"/>
  <c r="S37" i="43"/>
  <c r="R37" i="43"/>
  <c r="Q37" i="43"/>
  <c r="P37" i="43"/>
  <c r="M37" i="43"/>
  <c r="L37" i="43"/>
  <c r="Z34" i="43"/>
  <c r="Y34" i="43"/>
  <c r="W34" i="43"/>
  <c r="V34" i="43"/>
  <c r="U34" i="43"/>
  <c r="T34" i="43"/>
  <c r="S34" i="43"/>
  <c r="R34" i="43"/>
  <c r="Q34" i="43"/>
  <c r="P34" i="43"/>
  <c r="M34" i="43"/>
  <c r="L34" i="43"/>
  <c r="Z35" i="43"/>
  <c r="Y35" i="43"/>
  <c r="W35" i="43"/>
  <c r="V35" i="43"/>
  <c r="U35" i="43"/>
  <c r="T35" i="43"/>
  <c r="S35" i="43"/>
  <c r="R35" i="43"/>
  <c r="Q35" i="43"/>
  <c r="P35" i="43"/>
  <c r="M35" i="43"/>
  <c r="L35" i="43"/>
  <c r="Z25" i="43"/>
  <c r="Y25" i="43"/>
  <c r="W25" i="43"/>
  <c r="V25" i="43"/>
  <c r="U25" i="43"/>
  <c r="T25" i="43"/>
  <c r="S25" i="43"/>
  <c r="R25" i="43"/>
  <c r="Q25" i="43"/>
  <c r="P25" i="43"/>
  <c r="M25" i="43"/>
  <c r="L25" i="43"/>
  <c r="Z24" i="43"/>
  <c r="Y24" i="43"/>
  <c r="W24" i="43"/>
  <c r="V24" i="43"/>
  <c r="U24" i="43"/>
  <c r="T24" i="43"/>
  <c r="S24" i="43"/>
  <c r="R24" i="43"/>
  <c r="Q24" i="43"/>
  <c r="P24" i="43"/>
  <c r="M24" i="43"/>
  <c r="L24" i="43"/>
  <c r="Z23" i="43"/>
  <c r="Y23" i="43"/>
  <c r="W23" i="43"/>
  <c r="V23" i="43"/>
  <c r="U23" i="43"/>
  <c r="T23" i="43"/>
  <c r="S23" i="43"/>
  <c r="R23" i="43"/>
  <c r="Q23" i="43"/>
  <c r="P23" i="43"/>
  <c r="M23" i="43"/>
  <c r="L23" i="43"/>
  <c r="Z22" i="43"/>
  <c r="Y22" i="43"/>
  <c r="W22" i="43"/>
  <c r="V22" i="43"/>
  <c r="U22" i="43"/>
  <c r="T22" i="43"/>
  <c r="S22" i="43"/>
  <c r="R22" i="43"/>
  <c r="Q22" i="43"/>
  <c r="P22" i="43"/>
  <c r="M22" i="43"/>
  <c r="L22" i="43"/>
  <c r="Z21" i="43"/>
  <c r="Y21" i="43"/>
  <c r="W21" i="43"/>
  <c r="V21" i="43"/>
  <c r="U21" i="43"/>
  <c r="T21" i="43"/>
  <c r="S21" i="43"/>
  <c r="R21" i="43"/>
  <c r="Q21" i="43"/>
  <c r="P21" i="43"/>
  <c r="M21" i="43"/>
  <c r="L21" i="43"/>
  <c r="Z20" i="43"/>
  <c r="Y20" i="43"/>
  <c r="W20" i="43"/>
  <c r="V20" i="43"/>
  <c r="U20" i="43"/>
  <c r="T20" i="43"/>
  <c r="S20" i="43"/>
  <c r="R20" i="43"/>
  <c r="Q20" i="43"/>
  <c r="P20" i="43"/>
  <c r="M20" i="43"/>
  <c r="L20" i="43"/>
  <c r="Z19" i="43"/>
  <c r="Y19" i="43"/>
  <c r="W19" i="43"/>
  <c r="V19" i="43"/>
  <c r="U19" i="43"/>
  <c r="T19" i="43"/>
  <c r="S19" i="43"/>
  <c r="R19" i="43"/>
  <c r="Q19" i="43"/>
  <c r="P19" i="43"/>
  <c r="M19" i="43"/>
  <c r="L19" i="43"/>
  <c r="N11" i="43" l="1"/>
  <c r="N12" i="43" l="1"/>
  <c r="N13" i="43" l="1"/>
  <c r="N14" i="43" l="1"/>
  <c r="N15" i="43" l="1"/>
  <c r="N16" i="43" l="1"/>
  <c r="N17" i="43" l="1"/>
  <c r="N18" i="43" l="1"/>
  <c r="N19" i="43" s="1"/>
  <c r="D19" i="43" s="1"/>
  <c r="N20" i="43" l="1"/>
  <c r="D20" i="43" s="1"/>
  <c r="N21" i="43" l="1"/>
  <c r="D21" i="43" s="1"/>
  <c r="N22" i="43"/>
  <c r="J30" i="54"/>
  <c r="D22" i="43" l="1"/>
  <c r="N23" i="43"/>
  <c r="D23" i="43" l="1"/>
  <c r="N24" i="43"/>
  <c r="N25" i="43" s="1"/>
  <c r="J40" i="54"/>
  <c r="J67" i="54"/>
  <c r="J76" i="54"/>
  <c r="D25" i="43" l="1"/>
  <c r="D24" i="43"/>
  <c r="Z36" i="43" l="1"/>
  <c r="Y36" i="43"/>
  <c r="W36" i="43"/>
  <c r="V36" i="43"/>
  <c r="U36" i="43"/>
  <c r="T36" i="43"/>
  <c r="S36" i="43"/>
  <c r="R36" i="43"/>
  <c r="Q36" i="43"/>
  <c r="P36" i="43"/>
  <c r="M36" i="43"/>
  <c r="L36" i="43"/>
  <c r="Z33" i="43"/>
  <c r="Y33" i="43"/>
  <c r="W33" i="43"/>
  <c r="V33" i="43"/>
  <c r="U33" i="43"/>
  <c r="T33" i="43"/>
  <c r="S33" i="43"/>
  <c r="R33" i="43"/>
  <c r="Q33" i="43"/>
  <c r="P33" i="43"/>
  <c r="M33" i="43"/>
  <c r="L33" i="43"/>
  <c r="Z18" i="43"/>
  <c r="Y18" i="43"/>
  <c r="W18" i="43"/>
  <c r="V18" i="43"/>
  <c r="U18" i="43"/>
  <c r="T18" i="43"/>
  <c r="S18" i="43"/>
  <c r="R18" i="43"/>
  <c r="Q18" i="43"/>
  <c r="P18" i="43"/>
  <c r="M18" i="43"/>
  <c r="L18" i="43"/>
  <c r="Z17" i="43"/>
  <c r="Y17" i="43"/>
  <c r="W17" i="43"/>
  <c r="V17" i="43"/>
  <c r="U17" i="43"/>
  <c r="T17" i="43"/>
  <c r="S17" i="43"/>
  <c r="R17" i="43"/>
  <c r="Q17" i="43"/>
  <c r="P17" i="43"/>
  <c r="M17" i="43"/>
  <c r="L17" i="43"/>
  <c r="Z16" i="43"/>
  <c r="Y16" i="43"/>
  <c r="W16" i="43"/>
  <c r="V16" i="43"/>
  <c r="U16" i="43"/>
  <c r="T16" i="43"/>
  <c r="S16" i="43"/>
  <c r="R16" i="43"/>
  <c r="Q16" i="43"/>
  <c r="P16" i="43"/>
  <c r="M16" i="43"/>
  <c r="L16" i="43"/>
  <c r="Z10" i="43" l="1"/>
  <c r="Y10" i="43"/>
  <c r="W10" i="43"/>
  <c r="V10" i="43"/>
  <c r="U10" i="43"/>
  <c r="T10" i="43"/>
  <c r="S10" i="43"/>
  <c r="R10" i="43"/>
  <c r="Q10" i="43"/>
  <c r="P10" i="43"/>
  <c r="M10" i="43"/>
  <c r="L10" i="43"/>
  <c r="D10" i="43" l="1"/>
  <c r="N29" i="43" l="1"/>
  <c r="N30" i="43" l="1"/>
  <c r="N31" i="43" l="1"/>
  <c r="N32" i="43" l="1"/>
  <c r="N33" i="43"/>
  <c r="N34" i="43" s="1"/>
  <c r="D34" i="43" s="1"/>
  <c r="N35" i="43" l="1"/>
  <c r="D35" i="43" s="1"/>
  <c r="N36" i="43" l="1"/>
  <c r="N37" i="43" l="1"/>
  <c r="D37" i="43" l="1"/>
  <c r="N38" i="43"/>
  <c r="N39" i="43" s="1"/>
  <c r="D39" i="43" l="1"/>
  <c r="N40" i="43"/>
  <c r="D38" i="43"/>
  <c r="D40" i="43" l="1"/>
  <c r="J58" i="54" l="1"/>
  <c r="J49" i="54"/>
  <c r="J20" i="54" l="1"/>
  <c r="Z32" i="43" l="1"/>
  <c r="Y32" i="43"/>
  <c r="Z31" i="43"/>
  <c r="Y31" i="43"/>
  <c r="Z30" i="43"/>
  <c r="Y30" i="43"/>
  <c r="Z29" i="43"/>
  <c r="Y29" i="43"/>
  <c r="Z15" i="43"/>
  <c r="Y15" i="43"/>
  <c r="Z14" i="43"/>
  <c r="Y14" i="43"/>
  <c r="Z13" i="43"/>
  <c r="Y13" i="43"/>
  <c r="Z12" i="43"/>
  <c r="Y12" i="43"/>
  <c r="Z11" i="43"/>
  <c r="Y11" i="43"/>
  <c r="Y43" i="43" l="1"/>
  <c r="Z43" i="43"/>
  <c r="W32" i="43" l="1"/>
  <c r="V32" i="43"/>
  <c r="U32" i="43"/>
  <c r="T32" i="43"/>
  <c r="S32" i="43"/>
  <c r="R32" i="43"/>
  <c r="Q32" i="43"/>
  <c r="P32" i="43"/>
  <c r="W31" i="43"/>
  <c r="V31" i="43"/>
  <c r="U31" i="43"/>
  <c r="T31" i="43"/>
  <c r="S31" i="43"/>
  <c r="R31" i="43"/>
  <c r="Q31" i="43"/>
  <c r="P31" i="43"/>
  <c r="W30" i="43"/>
  <c r="V30" i="43"/>
  <c r="U30" i="43"/>
  <c r="T30" i="43"/>
  <c r="S30" i="43"/>
  <c r="R30" i="43"/>
  <c r="Q30" i="43"/>
  <c r="P30" i="43"/>
  <c r="W29" i="43"/>
  <c r="V29" i="43"/>
  <c r="U29" i="43"/>
  <c r="T29" i="43"/>
  <c r="S29" i="43"/>
  <c r="R29" i="43"/>
  <c r="Q29" i="43"/>
  <c r="P29" i="43"/>
  <c r="W15" i="43"/>
  <c r="V15" i="43"/>
  <c r="U15" i="43"/>
  <c r="T15" i="43"/>
  <c r="S15" i="43"/>
  <c r="R15" i="43"/>
  <c r="Q15" i="43"/>
  <c r="P15" i="43"/>
  <c r="W14" i="43"/>
  <c r="V14" i="43"/>
  <c r="U14" i="43"/>
  <c r="T14" i="43"/>
  <c r="S14" i="43"/>
  <c r="R14" i="43"/>
  <c r="Q14" i="43"/>
  <c r="P14" i="43"/>
  <c r="W13" i="43"/>
  <c r="V13" i="43"/>
  <c r="U13" i="43"/>
  <c r="T13" i="43"/>
  <c r="S13" i="43"/>
  <c r="R13" i="43"/>
  <c r="Q13" i="43"/>
  <c r="P13" i="43"/>
  <c r="W12" i="43"/>
  <c r="V12" i="43"/>
  <c r="U12" i="43"/>
  <c r="T12" i="43"/>
  <c r="S12" i="43"/>
  <c r="R12" i="43"/>
  <c r="Q12" i="43"/>
  <c r="P12" i="43"/>
  <c r="W11" i="43"/>
  <c r="V11" i="43"/>
  <c r="U11" i="43"/>
  <c r="T11" i="43"/>
  <c r="S11" i="43"/>
  <c r="R11" i="43"/>
  <c r="Q11" i="43"/>
  <c r="P11" i="43"/>
  <c r="S43" i="43" l="1"/>
  <c r="T43" i="43"/>
  <c r="V43" i="43"/>
  <c r="W43" i="43"/>
  <c r="P43" i="43"/>
  <c r="R43" i="43"/>
  <c r="Q43" i="43"/>
  <c r="U43" i="43"/>
  <c r="B1" i="54" l="1"/>
  <c r="M31" i="43" l="1"/>
  <c r="L31" i="43"/>
  <c r="C16" i="47" l="1"/>
  <c r="M12" i="43" l="1"/>
  <c r="M11" i="43" l="1"/>
  <c r="L11" i="43"/>
  <c r="M32" i="43" l="1"/>
  <c r="L32" i="43"/>
  <c r="L12" i="43"/>
  <c r="B2" i="43"/>
  <c r="M30" i="43"/>
  <c r="L30" i="43"/>
  <c r="M29" i="43"/>
  <c r="L29" i="43"/>
  <c r="M15" i="43"/>
  <c r="L15" i="43"/>
  <c r="M14" i="43"/>
  <c r="L14" i="43"/>
  <c r="M13" i="43"/>
  <c r="L13" i="43"/>
  <c r="M5" i="43" l="1"/>
  <c r="L5" i="43"/>
  <c r="F5" i="43" s="1"/>
  <c r="D11" i="43" l="1"/>
  <c r="D12" i="43" l="1"/>
  <c r="D13" i="43" l="1"/>
  <c r="D14" i="43" l="1"/>
  <c r="D15" i="43" l="1"/>
  <c r="D16" i="43" l="1"/>
  <c r="D17" i="43" l="1"/>
  <c r="D18" i="43" l="1"/>
  <c r="D29" i="43" l="1"/>
  <c r="D30" i="43"/>
  <c r="D31" i="43" l="1"/>
  <c r="D32" i="43" l="1"/>
  <c r="D33" i="43" l="1"/>
  <c r="D36" i="43" l="1"/>
</calcChain>
</file>

<file path=xl/sharedStrings.xml><?xml version="1.0" encoding="utf-8"?>
<sst xmlns="http://schemas.openxmlformats.org/spreadsheetml/2006/main" count="605" uniqueCount="325">
  <si>
    <t>&lt;Järjestelmä X&gt;</t>
  </si>
  <si>
    <t>Kommenttisarake, poistetaan lopuksi</t>
  </si>
  <si>
    <t>SaaS-hosting-palvelun erityisehdot</t>
  </si>
  <si>
    <t>Ei</t>
  </si>
  <si>
    <t>0. Taustaa</t>
  </si>
  <si>
    <r>
      <t xml:space="preserve">Tämä dokumentti on </t>
    </r>
    <r>
      <rPr>
        <sz val="10"/>
        <color rgb="FFFF0000"/>
        <rFont val="Arial"/>
        <family val="2"/>
      </rPr>
      <t>&lt;kunnan&gt; &lt;järjestelmää X&gt;</t>
    </r>
    <r>
      <rPr>
        <sz val="10"/>
        <rFont val="Arial"/>
        <family val="2"/>
      </rPr>
      <t xml:space="preserve"> koskevan SaaS-hosting-palvelun Palvelusopimuksen erityisehtoja/vaatimuksia kuvaava liite. Tässä dokumentissa kuvataan Toimittajan Asiakkaalle tarjoaman Palvelun ja toimituksen sisältöä ja laatua koskevat vaatimukset. 
</t>
    </r>
  </si>
  <si>
    <t>0.1 Vastausohjeet</t>
  </si>
  <si>
    <t>Varsinaiset vaatimukset on koottu välilehdelle SaaS-hosting-vaatimukset.
Toimittaja vastaa SaaS-hosting-vaatimuksiin ja tämä vaatimustaulukko liitetään SaaS-hosting-palvelun palvelusopimuksen ensimmäiseksi liitteeksi.</t>
  </si>
  <si>
    <t>0.2 Terminologiaa</t>
  </si>
  <si>
    <r>
      <t xml:space="preserve">Hankintayksikkönä toimivasta </t>
    </r>
    <r>
      <rPr>
        <sz val="10"/>
        <color rgb="FFFF0000"/>
        <rFont val="Arial"/>
        <family val="2"/>
      </rPr>
      <t>&lt;kunnasta&gt;</t>
    </r>
    <r>
      <rPr>
        <sz val="10"/>
        <rFont val="Arial"/>
        <family val="2"/>
      </rPr>
      <t xml:space="preserve">  käytetään vaatimustekstissä nimitystä Asiakas tai Tilaaja tai Hankintayksikkö. Mahdollisesta ulkoisesta järjestelmän käyttäjästä käytetään nimitystä Kuntalaiskäyttäjä tai Ulkoinen käyttäjä. 
Tähän tarjouspyyntöön vastaavasta, palvelujaan ja ratkaisujaan tarjoavasta yrityksestä tai organisaatiosta käytetään nimitystä Tarjoaja tai Toimittaja. 
Luokan V1-vaatimukset ovat pakollisia vaatimuksia. Tarjouksen tulee täyttää kaikki V1-vaatimukset. Myös muissa kuin pakollisissa V1-vaatimuksissa käytetään usein ilmaisua "tarjoajan tulee ..." tai "toimittajan tulee ...". Näillä ilmaisuilla ei muuteta varsinaista vaatimusluokkaa. Ilmaisu ei tee esimerkiksi V2-luokan vaatimusta tai V3-luokan vaatimusta pakolliseksi vaatimukseksi. Kielellisen sujuvuuden takia sekä alan yleisen vaatimusmäärittelykäytännön (ns. MOSCOW-malli) mukaan V2- ja V3-luokan tavoitteita kutsutaan kuitenkin tekstissä vaatimuksiksi.</t>
    </r>
  </si>
  <si>
    <t>0.3 Vaatimusten luokittelu</t>
  </si>
  <si>
    <r>
      <t xml:space="preserve">Kaikki tässä dokumentissa kuvatut vaatimukset on luokiteltu seuraavasti:
</t>
    </r>
    <r>
      <rPr>
        <b/>
        <sz val="10"/>
        <color theme="1"/>
        <rFont val="Arial"/>
        <family val="2"/>
      </rPr>
      <t>V1 (Pakollinen)</t>
    </r>
    <r>
      <rPr>
        <sz val="10"/>
        <color theme="1"/>
        <rFont val="Arial"/>
        <family val="2"/>
      </rPr>
      <t xml:space="preserve"> tarkoittaa, että tarjouksen ja sen kuvaaman Palvelun tulee täyttää esitetty vaatimus. V1-vaatimukset ovat pakollisia vähimmäisvaatimuksia. 
</t>
    </r>
    <r>
      <rPr>
        <b/>
        <sz val="10"/>
        <color theme="1"/>
        <rFont val="Arial"/>
        <family val="2"/>
      </rPr>
      <t>V2 (Tärkeä</t>
    </r>
    <r>
      <rPr>
        <sz val="10"/>
        <color theme="1"/>
        <rFont val="Arial"/>
        <family val="2"/>
      </rPr>
      <t xml:space="preserve">) tarkoittaa, että tarjouksen ei ole pakollista täyttää esitettyä vaatimusta (tavoitetta), mutta se on tavoiteltavaa. 
</t>
    </r>
    <r>
      <rPr>
        <b/>
        <sz val="10"/>
        <color theme="1"/>
        <rFont val="Arial"/>
        <family val="2"/>
      </rPr>
      <t>V3 (Tavoiteltava</t>
    </r>
    <r>
      <rPr>
        <sz val="10"/>
        <color theme="1"/>
        <rFont val="Arial"/>
        <family val="2"/>
      </rPr>
      <t>) tarkoittaa, että tarjouksen ei ole pakollista täyttää esitettyä vaatimusta (tavoitetta), mutta vaatimuksen täyttyminen olisi toivottavaa. 
Asiakas varaa oikeuden pyytää voittaneelta Tarjoajalta kirjallista vastauksen todentavaa selvitystä jokaisesta vaatimuksesta harkintansa mukaan. Tällaiset mahdolliset lisäselvitykset tulee toimittaa ennen sopimuksen allekirjoitusta ja Asiakkaalla on oikeus edellyttää niiden liittämistä sopimuksen liitteeksi. Näitä erikseen pyydettäviä lisäselvityksiä ei siis tarvitse toimittaa tarjouksen yhteydessä.</t>
    </r>
  </si>
  <si>
    <t>0.4 Vastaaminen vaatimuksiin</t>
  </si>
  <si>
    <r>
      <t xml:space="preserve">Vaatimuksiin vastataan asteikolla Kyllä, Osittain, Ei. Tarjoajan tulee valita jokaisen vaatimuksen vastauksessaan valmiista taulukon pudotusvalikon vaihtoehdoista jokin seuraavista kolmesta:
</t>
    </r>
    <r>
      <rPr>
        <b/>
        <sz val="10"/>
        <color theme="1"/>
        <rFont val="Arial"/>
        <family val="2"/>
      </rPr>
      <t>Kyllä</t>
    </r>
    <r>
      <rPr>
        <sz val="10"/>
        <color theme="1"/>
        <rFont val="Arial"/>
        <family val="2"/>
      </rPr>
      <t xml:space="preserve">: vain, jos Tarjoaja toteuttaa ja täyttää vaatimuksen yksiselitteisesti kokonaisuudessaan ja vastaa tarjouksessaan ehdoitta ja ilman rajoituksia ko. asiasta. Mikäli Tarjoaja vastaa vaatimukseen Kyllä, ei se voi asettaa vaatimuksen toteuttamiselle mitään tarjouspyynnön vastaisia reunaehtoja. Kaikki Kyllä-vastaukset sitovat Tarjoajaa koko sopimuskauden ajan ja ne liitetään osaksi Sopimusta. Kaikkien vaatimusten toteutus, joihin Tarjoaja on vastannut Kyllä, tulee sisältyä hintalomakkeella tarjottuun hintaan, ellei vaatimuksessa ole erikseen toisin todettu. 
</t>
    </r>
    <r>
      <rPr>
        <b/>
        <sz val="10"/>
        <color theme="1"/>
        <rFont val="Arial"/>
        <family val="2"/>
      </rPr>
      <t>Ei:</t>
    </r>
    <r>
      <rPr>
        <sz val="10"/>
        <color theme="1"/>
        <rFont val="Arial"/>
        <family val="2"/>
      </rPr>
      <t xml:space="preserve"> tarjoaja ei tue tarjouksessaan ko. vaatimusta tai kysymystä. Tarjottu ratkaisu tai palvelu ei täytä kyseistä vaatimusta, eikä sitä ole saatavissa tai sen toteuttaminen edellyttää uuden palvelun tuotteistamista eikä toimittaja sisällytä tätä tarjoukseensa.
</t>
    </r>
    <r>
      <rPr>
        <b/>
        <sz val="10"/>
        <color theme="1"/>
        <rFont val="Arial"/>
        <family val="2"/>
      </rPr>
      <t>Osittain</t>
    </r>
    <r>
      <rPr>
        <sz val="10"/>
        <color theme="1"/>
        <rFont val="Arial"/>
        <family val="2"/>
      </rPr>
      <t>: tarjoaja tukee vaatimusta tai kysymystä osittain, eri tavalla kuin vaatimuksessa on kuvattu, tarjoajan palvelussa on ko. vaatimuksen suhteen reunaehtoja tai vaatimus tulee toteutumaan kehityksen tuloksena vasta myöhemmin. Tarjottu palvelumalli ei kaikilta osin täytä Asiakkaan vaatimusta. Osittain -vastaus on mahdollista antaa vain V2- ja V3 luokan vaatimuksille. Tarjoajan vastatessa V2- tai V3-vaatimukseen Osittain, tulee Tarjoajan kuvata vaatimuksen vieressä olevaan violettiin kenttään mahdolliset vaatimusta koskevat rajaukset ja reunaehdot. Asiakkaalla on oikeus muuttaa Osittain vastaus Ei-vastaukseksi, jos rajaukset ja reunaehdot puuttuvat tai ne rajaavat vaatimuksen toteutuskelvottomaksi.
Huomatkaa, että ehdottomiin pakollisiin V1-vaatimuksiin voi vastata vain valitsemalla Kyllä tai Ei.</t>
    </r>
  </si>
  <si>
    <t>Sisäinen kommenttisarake, poistetaan ennen toimittamista Toimittajalle</t>
  </si>
  <si>
    <t>V1</t>
  </si>
  <si>
    <t>V2/V3</t>
  </si>
  <si>
    <t>V2</t>
  </si>
  <si>
    <t>V3</t>
  </si>
  <si>
    <t>SaaS-hosting-palvelun erityisehdot/vaatimukset</t>
  </si>
  <si>
    <t>Kyllä</t>
  </si>
  <si>
    <t>Osittain</t>
  </si>
  <si>
    <t>Määrä</t>
  </si>
  <si>
    <t>SaaS-hosting-palvelun vaatimukset</t>
  </si>
  <si>
    <t xml:space="preserve">Tämän luvun vaatimukset liitetään SaaS-hosting-palvelun palvelusopimuksen liitteeksi, kun Asiakas tilaa ko. palvelun. 
Tarjotulta SaaS-hosting-alustalta odotetaan skaalautuvuutta ja suorituskykyä järjestelmän käyttövolyymin, kytkettyjen metatietomallien (dokumentinhallinta) ja integraatioiden sekä tallennetun datamäärän kasvaessa.
Ensivaiheessa ratkaisu tulee mitoittaa tarjouspyynnössä kuvatun palveluvolyymin mukaisesti. </t>
  </si>
  <si>
    <t>1.0 SaaS-hostingin tekniset vaatimukset</t>
  </si>
  <si>
    <t>Vaatimus</t>
  </si>
  <si>
    <t>Vastaus</t>
  </si>
  <si>
    <r>
      <t xml:space="preserve">SaaS-hosting konesalipalvelu
</t>
    </r>
    <r>
      <rPr>
        <sz val="10"/>
        <rFont val="Arial"/>
        <family val="2"/>
      </rPr>
      <t>Toimittaja järjestää Asiakkaan SaaS-hosting-alustalle konesalitilat</t>
    </r>
    <r>
      <rPr>
        <b/>
        <sz val="10"/>
        <rFont val="Arial"/>
        <family val="2"/>
      </rPr>
      <t>.</t>
    </r>
  </si>
  <si>
    <t>Kuvaa tämän tekstin tilalle vaatimuksen Osittain-vastaukseenne liittyvät mahdolliset rajaukset tai reunaehdot tarjouspyynnön ohjeiden mukaisesti</t>
  </si>
  <si>
    <r>
      <t xml:space="preserve">SaaS-hosting konesalipalvelu
</t>
    </r>
    <r>
      <rPr>
        <sz val="10"/>
        <rFont val="Arial"/>
        <family val="2"/>
      </rPr>
      <t xml:space="preserve">Toimittajan Asiakkaan SaaS-hosting-alustassa käyttämä konesali ja sen toiminnalliset järjestelyt täyttävät vähintään vaatimukset, jotka on asetettu valtiovarainministeriön VAHTI-ohjeessa 2/2013 korotetun tason toimipisteelle / laitetilalle TAI Viestintäviraston määräyksen 54A/2012 M mukainen konesali tai vastaavat vaatimukset. </t>
    </r>
  </si>
  <si>
    <r>
      <t xml:space="preserve">SaaS-hosting konesalipalvelu- EU-tietosuoja
</t>
    </r>
    <r>
      <rPr>
        <sz val="10"/>
        <rFont val="Arial"/>
        <family val="2"/>
      </rPr>
      <t>Toimittajan järjestämän Asiakkaan SaaS-hosting-alustan konesalin tulee täyttää EU-tietosuoja-asetuksen määräykset</t>
    </r>
    <r>
      <rPr>
        <b/>
        <sz val="10"/>
        <rFont val="Arial"/>
        <family val="2"/>
      </rPr>
      <t>.</t>
    </r>
  </si>
  <si>
    <r>
      <t xml:space="preserve">SaaS-hosting laskentakapasiteettipalvelu
</t>
    </r>
    <r>
      <rPr>
        <sz val="10"/>
        <rFont val="Arial"/>
        <family val="2"/>
      </rPr>
      <t>Toimittaja järjestää osana SaaS-hosting-palvelua Asiakkaan järjestelmän tarvitseman laskentakapasiteetin palveluna.</t>
    </r>
  </si>
  <si>
    <r>
      <t xml:space="preserve">SaaS-hosting tallennuskapasiteettipalvelu
</t>
    </r>
    <r>
      <rPr>
        <sz val="10"/>
        <rFont val="Arial"/>
        <family val="2"/>
      </rPr>
      <t>Toimittaja järjestää osana SaaS-hosting-palvelua Asiakkaan järjestelmän tarvitseman tallennuskapasiteetin palveluna.</t>
    </r>
  </si>
  <si>
    <r>
      <t xml:space="preserve">SaaS-hosting varmistuskapasiteettipalvelu
</t>
    </r>
    <r>
      <rPr>
        <sz val="10"/>
        <rFont val="Arial"/>
        <family val="2"/>
      </rPr>
      <t>Toimittaja järjestää osana SaaS-hosting-palvelua Asiakkaan järjestelmän tarvitseman varmistuskapasiteetin palveluna.</t>
    </r>
  </si>
  <si>
    <r>
      <t xml:space="preserve">Tietojen saatavuuden varmistaminen
</t>
    </r>
    <r>
      <rPr>
        <sz val="10"/>
        <rFont val="Arial"/>
        <family val="2"/>
      </rPr>
      <t xml:space="preserve">Toimittajan toteuttaa tarjoamansa SaaS-hosting-alustan ja siinä säilytettävät tiedot (vahvistetut transaktiot ja dokumentit) sellaisella laitteistoalustalla ja jatkuvuusjärjestelyin (esim. varmistus), etteivät Asiakkaan omistamat tiedot katoa, korruptoidu tai häviä tyypillisissä häiriö- ja rikkotapauksissa. Tyypillisiä häiriö- ja rikkotilanteita ovat laiterikko, tietokannan korruptio, ylläpitäjän tekemä ylläpitovirhe, järjestelmän jumiutuminen siten, että järjestelmä jää epävakaaseen tilaan. </t>
    </r>
  </si>
  <si>
    <r>
      <t xml:space="preserve">Valvonta
</t>
    </r>
    <r>
      <rPr>
        <sz val="10"/>
        <rFont val="Arial"/>
        <family val="2"/>
      </rPr>
      <t>Toimittaja valvoo tai järjestää valvonnan tarjoamansa alustan keskeisille toiminnallisuuksille pääosin automatisoidusti. Toimittaja seuraa aktiivisesti valvontaa tai sen hälytyksiä ja reagoi häiriöihin ja palvelukatkoihin palvelutasovaatimusten mukaisesti.</t>
    </r>
    <r>
      <rPr>
        <b/>
        <sz val="10"/>
        <rFont val="Arial"/>
        <family val="2"/>
      </rPr>
      <t xml:space="preserve">
</t>
    </r>
  </si>
  <si>
    <r>
      <t xml:space="preserve">Käynnissäoloaika
</t>
    </r>
    <r>
      <rPr>
        <sz val="10"/>
        <rFont val="Arial"/>
        <family val="2"/>
      </rPr>
      <t xml:space="preserve">Järjestelmä on mahdollisia ennakoituja huoltokatkoja lukuun ottamatta käytössä 24/7. Tämä tarkoittaa sitä, ettei Toimittaja tietoisesti sammuta järjestelmäkokonaisuutta tai estä järjestelmän käyttöä tiettyyn aikaan vuorokaudesta.
</t>
    </r>
  </si>
  <si>
    <r>
      <t xml:space="preserve">SaaS-alustan palvelutaso - vähimmäistaso
</t>
    </r>
    <r>
      <rPr>
        <sz val="10"/>
        <color rgb="FF000000"/>
        <rFont val="Arial"/>
        <family val="2"/>
      </rPr>
      <t xml:space="preserve">SaaS-hosting palvelusopimuksessa on kuvattu SaaS-hosting-palvelun saatavissa olevat eri SLA-vaihtoehdot. Tarjotun SaaS-alustan palvelutason tulee olla vähintään: 
 - Palveluaika: P1: Arkisin 8-16
 - Käytettävyysluokka: K2: 99,0% 
 - Reagointiajat V2: Kriittisen SaaS-alustahäiriön reagointiaika 2h
Ks. tarkemmat määrittelyt on kuvattu SaaS-hosting-palvelusopimuksessa ja sen liitteissä. </t>
    </r>
  </si>
  <si>
    <r>
      <t xml:space="preserve">Maksimikatko
</t>
    </r>
    <r>
      <rPr>
        <sz val="10"/>
        <rFont val="Arial"/>
        <family val="2"/>
      </rPr>
      <t>Toimittajan sovelluksen ja järjestelmäkokonaisuuden normaalien ylläpito- ja kunnossapitotoimien johdosta pakollinen, yksittäinen käyttökatko (huoltokatko) ei saa kestää yli 10 tuntia.</t>
    </r>
    <r>
      <rPr>
        <b/>
        <sz val="10"/>
        <rFont val="Arial"/>
        <family val="2"/>
      </rPr>
      <t xml:space="preserve">
</t>
    </r>
  </si>
  <si>
    <r>
      <t xml:space="preserve">Suorituskyky
</t>
    </r>
    <r>
      <rPr>
        <sz val="10"/>
        <rFont val="Arial"/>
        <family val="2"/>
      </rPr>
      <t>Järjestelmän suorituskyky on varmistettu Asiakkaan tarjouspyynnössä ilmoitetulle volyymille. Toimittaja vastaa järjestelmän suorituskyvyn riittävyydestä tarjoamallaan SaaS-alustalla kyseisellä käyttövolyymillä.</t>
    </r>
    <r>
      <rPr>
        <b/>
        <sz val="10"/>
        <rFont val="Arial"/>
        <family val="2"/>
      </rPr>
      <t xml:space="preserve">
</t>
    </r>
  </si>
  <si>
    <r>
      <t xml:space="preserve">Alustan jatkuvuuden varmistaminen
</t>
    </r>
    <r>
      <rPr>
        <sz val="10"/>
        <rFont val="Arial"/>
        <family val="2"/>
      </rPr>
      <t>Toimittaja huolehtii Asiakkaan Palvelujen alustan jatkuvuudesta - sisältäen myös mahdolliset laiterikot.</t>
    </r>
    <r>
      <rPr>
        <b/>
        <sz val="10"/>
        <rFont val="Arial"/>
        <family val="2"/>
      </rPr>
      <t xml:space="preserve">
</t>
    </r>
  </si>
  <si>
    <r>
      <t xml:space="preserve">Tekniset turvapalvelut
</t>
    </r>
    <r>
      <rPr>
        <sz val="10"/>
        <rFont val="Arial"/>
        <family val="2"/>
      </rPr>
      <t>Toimittaja huolehtii Asiakkaalle tarjottavan SaaS-hosting-alustan tarvitsemista teknisistä turvapalveluista: Palomuuripalvelu ja haittaohjelmistojen torjuntapalvelu.</t>
    </r>
    <r>
      <rPr>
        <b/>
        <sz val="10"/>
        <rFont val="Arial"/>
        <family val="2"/>
      </rPr>
      <t xml:space="preserve">
</t>
    </r>
  </si>
  <si>
    <r>
      <t xml:space="preserve">Tekniset turvapalvelut - laajennettu
</t>
    </r>
    <r>
      <rPr>
        <sz val="10"/>
        <rFont val="Arial"/>
        <family val="2"/>
      </rPr>
      <t>Toimittaja huolehtii Asiakkaalle tarjottavan SaaS-hosting-alustan tarvitsemista laajennetuista turvapalveluista: Hyökkäyksenestopalvelu (IPS; Intrusion Prevention System).</t>
    </r>
    <r>
      <rPr>
        <b/>
        <sz val="10"/>
        <rFont val="Arial"/>
        <family val="2"/>
      </rPr>
      <t xml:space="preserve">
</t>
    </r>
  </si>
  <si>
    <r>
      <t xml:space="preserve">Kytkettävyys Asiakkaan SIEM- ja SOC-palveluun
</t>
    </r>
    <r>
      <rPr>
        <sz val="10"/>
        <rFont val="Arial"/>
        <family val="2"/>
      </rPr>
      <t>Toimittajan Asiakkaalle tarjoama SaaS-alusta on mahdollista kytkeä erillisellä työperusteisella käyttöönottotyöllä Asiakkaan SIEM- ja SOC-palveluun. (Tässä ei edellytetä ko. Kytkemisen tekemistä vaan arvioidaan alustan kykyä kytkeytyä).</t>
    </r>
    <r>
      <rPr>
        <b/>
        <sz val="10"/>
        <rFont val="Arial"/>
        <family val="2"/>
      </rPr>
      <t xml:space="preserve">
</t>
    </r>
  </si>
  <si>
    <t>Tarkistakaa tarvitaanko</t>
  </si>
  <si>
    <t>1.2 Tuki- ja ylläpitopalvelun muutokset SaaS-hosting-palvelun käyttöönoton jälkeen</t>
  </si>
  <si>
    <r>
      <t xml:space="preserve">Palvelinalustan valvonta - käyttöjärjestelmätason valvonta
</t>
    </r>
    <r>
      <rPr>
        <sz val="10"/>
        <rFont val="Arial"/>
        <family val="2"/>
      </rPr>
      <t>Toimittaja huolehtii Asiakkaan SaaS-hosting-alustan palvelinten ja palvelujen käyttöjärjestelmätason valvonnasta.</t>
    </r>
  </si>
  <si>
    <r>
      <t xml:space="preserve">Palvelinalustan valvonta - tietokantojen valvonta
</t>
    </r>
    <r>
      <rPr>
        <sz val="10"/>
        <rFont val="Arial"/>
        <family val="2"/>
      </rPr>
      <t>Toimittaja huolehtii Asiakkaan SaaS-hosting-alustalla olevan järjestelmän tietokantojen valvonnasta.</t>
    </r>
  </si>
  <si>
    <r>
      <t xml:space="preserve">Palvelinalustan valvonta - tietoliikenteen ja reunalaitteiden valvonta
</t>
    </r>
    <r>
      <rPr>
        <sz val="10"/>
        <rFont val="Arial"/>
        <family val="2"/>
      </rPr>
      <t>Toimittaja huolehtii Asiakkaan SaaS-hosting-alustan mahdollisten tietoliikenteen reunalaitteiden (esim. palomuuri) valvonnasta.</t>
    </r>
  </si>
  <si>
    <r>
      <t xml:space="preserve">Palvelinalustan hallinta -  Käyttöjärjestelmän ja varusohjelmistojen päivitykset
</t>
    </r>
    <r>
      <rPr>
        <sz val="10"/>
        <rFont val="Arial"/>
        <family val="2"/>
      </rPr>
      <t>Toimittaja huolehtii Asiakkaan SaaS-hosting-alustan käyttöjärjestelmän ja varusohjelmistojen päivityksistä ko. Ohjelmistojen valmistajan ohjeiden mukaisesti. Mikäli kyseiset päivitykset aiheuttavat palvelukatkon, ne sijoitetaan ensisijaisesti yhdessä sovittuihin tai SaaS-hosting-palvelun vakioituihin huoltoikkunoihin.</t>
    </r>
  </si>
  <si>
    <r>
      <t xml:space="preserve">Palvelinalustan hallinta - varmistuspalvelu
</t>
    </r>
    <r>
      <rPr>
        <sz val="10"/>
        <rFont val="Arial"/>
        <family val="2"/>
      </rPr>
      <t>Toimittaja järjestää Asiakkaan SaaS-hosting-alustalle ja erityisesti Asiakkaan datalle varmistuspalvelun.</t>
    </r>
  </si>
  <si>
    <r>
      <t xml:space="preserve">Kapasiteetinhallinta
</t>
    </r>
    <r>
      <rPr>
        <sz val="10"/>
        <rFont val="Arial"/>
        <family val="2"/>
      </rPr>
      <t>Toimittaja vastaa tarjotun SaaS-hosting-alustan kapasiteetinhallinnasta ja kapasiteetin riittävyydestä Asiakkaan käyttäjämäärän ja käyttövolyymin muuttuessa siten, ettei ratkaisun suorituskyky heikkene Asiakkaan näkökulmasta.</t>
    </r>
  </si>
  <si>
    <r>
      <t xml:space="preserve">SaaS-alustan varusohjelmistojen päivitykset
</t>
    </r>
    <r>
      <rPr>
        <sz val="10"/>
        <rFont val="Arial"/>
        <family val="2"/>
      </rPr>
      <t>Toimittajan huolehtii SaaS-hosting-alustan palvelinten ja laitteistojen laiteohjelmistojen (firmware) ja varusohjelmistojen (käyttöjärjestelmä ja muut järjestelmän käytön mahdollistavat alustaohjelmistot) tietoturva- ja versiopäivityksistä laite-, käyttöjärjestelmä- ja varusohjelmistovalmistajien suositusten mukaisesti.</t>
    </r>
  </si>
  <si>
    <r>
      <t xml:space="preserve">Järjestelmän päivitykset
</t>
    </r>
    <r>
      <rPr>
        <sz val="10"/>
        <rFont val="Arial"/>
        <family val="2"/>
      </rPr>
      <t>Toimittaja vastaa järjestelmän korjauspäivityksistä SaaS-hosting-palvelun vakiomallin pohjalta yhdessä sovittujen päivityskäytäntöjen mukaisesti osana järjestelmän käyttöoikeus &amp; ylläpitomaksua sekä SaaS-hosting-maksua. Laajemmista versiopäivityksistä ja niiden kustannuksista sovitaan erikseen.</t>
    </r>
  </si>
  <si>
    <r>
      <t xml:space="preserve">Mahdolliset käyttöoikeusmuutokset
</t>
    </r>
    <r>
      <rPr>
        <sz val="10"/>
        <rFont val="Arial"/>
        <family val="2"/>
      </rPr>
      <t>Mikäli Toimittaja tarjoaa järjestelmän Asiakkaalle SaaS-hosting-alustalla ns. multitenant-ratkaisulla, Sopijapuolet sopivat tarvittaessa siitä, ettei Asiakas saa täysiä admin-oikeuksia monen asiakkaan järjestelmään. Toimittaja järjestää kuitenkin Asiakkaalle teknisten rajoitusten puitteissa mahdollisimman laajat oikeudet järjestelmän käyttämiseen ja muokkaamiseen.</t>
    </r>
  </si>
  <si>
    <r>
      <t xml:space="preserve">&lt;otsikko&gt;
</t>
    </r>
    <r>
      <rPr>
        <sz val="10"/>
        <rFont val="Arial"/>
        <family val="2"/>
      </rPr>
      <t>&lt;vaatimusteksti&gt;</t>
    </r>
  </si>
  <si>
    <t>Huom. Mikäli tarvitsette lisää vaatimusrivejä, kopioikaa olemassa oleva vaatimusrivi ja liimatkaa (paste) se tämän rivin yläpuolelle, jotta laskurit toimivat tässä lomakkeessa oikein.</t>
  </si>
  <si>
    <t>Vaatimukset päättyvät tällä välilehdellä tähän. Tarkistakaa, että olette vastanneet kaikkiin vaatimuksiin ja vastatkaa muiden välilehtien vaatimuksiin ja selvityksiin</t>
  </si>
  <si>
    <t>V2 yht</t>
  </si>
  <si>
    <t>V3 yht</t>
  </si>
  <si>
    <t>Tietoturvatasovaatimukset - Perustaso</t>
  </si>
  <si>
    <r>
      <t xml:space="preserve">Tämä välilehti </t>
    </r>
    <r>
      <rPr>
        <b/>
        <u/>
        <sz val="10"/>
        <color theme="1"/>
        <rFont val="Arial"/>
        <family val="2"/>
      </rPr>
      <t>ei sisällä</t>
    </r>
    <r>
      <rPr>
        <sz val="10"/>
        <color theme="1"/>
        <rFont val="Arial"/>
        <family val="2"/>
      </rPr>
      <t xml:space="preserve"> täytettäviä kenttiä. Tietoturvatasovaatimukset hyväksytään välilehdellä 1.</t>
    </r>
  </si>
  <si>
    <t>OSA 1 Tietoturvallisuuden hallinnan vaatimukset</t>
  </si>
  <si>
    <t>1.1: Johtajuudelle asetettavat vaatimukset</t>
  </si>
  <si>
    <t>Tietoturvatasojen kohta</t>
  </si>
  <si>
    <t>Toimittajaan kohdistuva vaatimus, perustaso</t>
  </si>
  <si>
    <t>1.1.1.1.</t>
  </si>
  <si>
    <t>Mikäli hankinnan kohdetta koskeva lainsäädäntö muuttuu, tilaaja tiedottaa siitä toimittajalle, joka sitoutuu tiedottamaan muutoksesta hankinnan kohteen tuottamisesta vastaavalle henkilöstölleen sekä alihankkijoilleen hankinnan kohteen tuottamisen edellyttämässä laajuudessa.</t>
  </si>
  <si>
    <t>1.1.1.2.</t>
  </si>
  <si>
    <t>Toimittaja määrittelee hankinnan kohteeseen liittyvät toimittajan ydintoimintojen ja -prosessien vastuut ja tehtävät  hankinnan edellyttämällä tavalla.</t>
  </si>
  <si>
    <t>1.1.1.3.</t>
  </si>
  <si>
    <t>Toimittaja laatii kirjallisen hankinnan kohteeseen liittyvän tietoturvakäytännön.</t>
  </si>
  <si>
    <t>1.1.2.1.</t>
  </si>
  <si>
    <t>Toimittaja nimeää tietoturvavastaavan, joka vastaa sopimuksen mukaisen palvelun tietoturvallisuudesta sopimuskauden aikana.</t>
  </si>
  <si>
    <t>1.1.4.1-1.1.4.2.</t>
  </si>
  <si>
    <t>Toimittaja määrittelee tehtävät ja vastuut sekä nimeää henkilöt hankinnan kohteeseen liittyvistä Asiakkaaseen vaikuttavista tietoturva-asioista raportointiin sekä tietoturvapoikkeamista tiedottamiseen. Toimittaja ulottaa tämän myös palvelun toimittamiseen liittyviin alihankkijoihin.</t>
  </si>
  <si>
    <t>1.1.5.1.</t>
  </si>
  <si>
    <t xml:space="preserve">Toimittaja määrittelee tehtävät ja vastuut sekä nimeää henkilöt  hankinnan kohteeseen liittyvien tietoturvapoikkeamien käsittelyyn ja organisointiin. </t>
  </si>
  <si>
    <t>1.1.5.2.</t>
  </si>
  <si>
    <t>Toimittaja reagoi hankinnan kohteeseen liittyviin vakaviin tietoturvapoikkeamiin viivytyksettä, pitää niistä kirjaa ja raportoi ne Asiakkaalle.</t>
  </si>
  <si>
    <t>1.1.6.1.</t>
  </si>
  <si>
    <t>Toimittajan tietoturvallisuuden vastuuhenkilö lähettää tietoturvaraportin Asiakkaan tietoturvallisuuden vastuuhenkilöille aina ongelmatilanteiden ilmetessä, kuitenkin vähintään puolivuosittain.</t>
  </si>
  <si>
    <t xml:space="preserve">1.2: Toiminnan suunnittelulle asetettavat vaatimukset </t>
  </si>
  <si>
    <t>1.2.1.1.</t>
  </si>
  <si>
    <t>Toimittaja tunnistaa hankinnan kohteeseen liittyvien tietojen käsittelyyn liittyvät toimintaympäristöt (esimerkiksi toimitilat, kehitys-, testi- ja tuotantoympäristöt), niihin kuuluvat järjestelmät ja toiminnot.</t>
  </si>
  <si>
    <t>1.2.1.2.</t>
  </si>
  <si>
    <t>Toimittaja tunnistaa kunkin hankinnan kohteeseen liittyvän toimintaympäristön erityisvaatimukset ja tavoitteet tietoturvallisuuden osalta.</t>
  </si>
  <si>
    <t>1.2.2.1.</t>
  </si>
  <si>
    <t>Toimittaja sitoutuu noudattamaan Asiakkaan kullekin hankinnan kohteeseen liittyvän ydintoiminnon ja -prosessin tietoturvallisuuden kannalta suojattavalle kohteelle laatimaa luokitusta ja sen mukaisia käsittelysääntöjä.</t>
  </si>
  <si>
    <t>1.2.3.1.</t>
  </si>
  <si>
    <t>Toimittaja arvioi säännöllisesti (vuosittain) hankinnan kohteen tietoturvallisuuteen liittyviä riskejä.</t>
  </si>
  <si>
    <t>1.2.3.2.</t>
  </si>
  <si>
    <t xml:space="preserve">Toimittaja parantaa tietoturvallisuutta riskiarvioinnin perusteella Asiakkaan kanssa yhteistyössä sovituilla toimenpiteillä. </t>
  </si>
  <si>
    <t xml:space="preserve">1.2.4.1. </t>
  </si>
  <si>
    <t>Toimittaja luovuttaa Asiakkaalle tiedon siitä, mitkä sen alihankkijat käsittelevät mitäkin hankinnan kohteen tietoturvallisuuden kannalta tärkeää tietoa ja missä rooleissa.</t>
  </si>
  <si>
    <t>1.2.5.2.</t>
  </si>
  <si>
    <t>Toimittaja sopii Asiakkaan kanssa on jatkuvuussuunnitteluun liittyvistä vastuista ja vastaa omalta osaltaan hankinnan kohteeseen liittyvän jatkuvuussuunnitelman tai –suunnitelmien päivittämisestä ja ajantasaisen version toimittamisesta Asiakkaalle.</t>
  </si>
  <si>
    <t>1.3: Henkilöstölle asetettavat vaatimukset</t>
  </si>
  <si>
    <t>1.3.1.2.-1.3.1.4.</t>
  </si>
  <si>
    <t>Toimittaja järjestää hankinnan kohteen toimittamiseen osallistuville henkilöille säännöllisesti (vähintään joka toinen vuosi tai lainsäädännön muuttuessa) tietoturvakoulutusta. Toimittaja kehittää ja ylläpitää kyseisen henkilöstön tietoturvaosaamista ja tiedottaa henkilöstölle muuttuneista tietoturvaohjeista ja -käytännöistä.</t>
  </si>
  <si>
    <t>1.3.1.5.</t>
  </si>
  <si>
    <t>Toimittaja seuraa tietoturvallisuudesta annettujen sääntöjen noudattamista ja puuttuu poikkeamiin.</t>
  </si>
  <si>
    <t>1.3.2.1.</t>
  </si>
  <si>
    <t>Toimittaja organisoi ja vastuuttaa hankinnan kohteeseen liittyvien tietoturvatoimenpiteiden toteuttamisen (henkilöresurssit).</t>
  </si>
  <si>
    <t>1.3.2.2.</t>
  </si>
  <si>
    <t>Toimittaja tunnistaa ja nimeää hankinnan kohteen tietoturvallisuudelle tärkeät henkilöroolit ja nimeää niihin varahenkilö(t).</t>
  </si>
  <si>
    <t>1.3.3.1.</t>
  </si>
  <si>
    <t>Toimittajalla on olemassa menettely, jolla se huolehtii hankinnan kohteeseen liittyvien sähköisten viestien, sähköpostien, tunnistamistietojen sekä paikkatietojen luottamuksellisuudesta ja oikeasta käsittelystä myös tietoturvapoikkeamatilanteita selvitettäessä (sähköisen viestinnän tietosuojalaki 4 § ja 5 § sekä laki yksityisyyden suojasta työelämässä 6 luku).</t>
  </si>
  <si>
    <t>1.3.3.2.</t>
  </si>
  <si>
    <t>Toimittaja huolehtii siitä, että hankinnan kohteen tuottamiseen osallistuva henkilöstö tietää kenelle hankinnan kohteeseen kohdistuvista tietoturvapoikkeamista ja -tapauksista tai niiden uhkista tulee ilmoittaa.</t>
  </si>
  <si>
    <t>1.4: Kumppanuuksille ja resurssien hallinnalle asetettavat vaatimukset</t>
  </si>
  <si>
    <t>1.4.1.2.</t>
  </si>
  <si>
    <t>Mikäli Toimittaja käyttää alihankkijoita,se sitoutuu vastaamaan alihankkjoidensa suorituksista kuten omistaan. Toimittaja tekee alihankkijoidensa kanssa sopimukset, joissa määritellään myös yhteistyön tai hankinnan kohteen tietoturvavaatimukset alihankinnan osalta sekä se, miten hankinnan kohdetta koskeva tietoturvallisuuden valvonta, seuranta, auditointi ja raportointi tapahtuu.</t>
  </si>
  <si>
    <t>1.4.2.1-2</t>
  </si>
  <si>
    <t>Toimittaja valvoo hankittavan palvelun tietoturvallisuuden toteutumista, kirjaa poikkeamat ja raportoi ne Asiakkaalle välittömästi sekä aloittaa korjaustoimet sovitusti. Toimittaja velvoittaa myös alihankkijansa myötävaikuttamaan tämän vaatimuksen toteutumiseen.</t>
  </si>
  <si>
    <t>1.5: Toiminnan prosesseille asetettavat vaatimukset</t>
  </si>
  <si>
    <t>1.5.1.3.</t>
  </si>
  <si>
    <t>Toimittaja antaa luottamuksellisen ja salassa pidettävän aineiston vain niiden henkilöiden saataville, jotka tarvitsevat tietoa palvelun tuottamisessa Asiakkaalle ja huolehtii siitä, että kyseiset henkilöt tietävät, miten aineistoa koskevasta tietoturvasta huolehditaan. (Mikäli Asiakas niin haluaa, näistä henkilöistä tulee voida tehdä turvallisuusselvitykset.)</t>
  </si>
  <si>
    <t>1.5.1.4.</t>
  </si>
  <si>
    <t>Toimittaja merkitsee hankinnan kohdetta koskeviin asiakirjoihinsa asiakirjan laatijan nimen ja laatimisajan.</t>
  </si>
  <si>
    <t>1.5.1.5.</t>
  </si>
  <si>
    <t>Toimittaja tuhoaa hävitettäväksi tarkoitetut asiakirjat niin, että niiden luottamuksellisuus ja tietosuoja on varmistettu.</t>
  </si>
  <si>
    <t>1.6: Toiminnan arvioinnille ja todentamiselle asetettavat vaatimukset</t>
  </si>
  <si>
    <t>1.6.1.1-3</t>
  </si>
  <si>
    <t>Mikäli Asiakas sitä pyytää, Toimittaja arvioi ja auditoi hankinnan kohteena olevaan palveluun liittyvää tietoturvallisuutta suhteessa siltä edellytettyyn tietoturvallisuustasoon. Toimittaja  raportoi tulokset Asiakkaalle kunkin vuoden loppuun mennessä. Kulujen kattamisesta ja arvioinnin laajuudesta sovitaan etukäteen.</t>
  </si>
  <si>
    <t>1.6.1.4.</t>
  </si>
  <si>
    <t xml:space="preserve">Toimittaja pitää kirjaa palvelua koskevien auditointien tai arviointien lopputuloksena tulevista suosituksista ja seuraa parannustoimenpiteiden toteutumista. </t>
  </si>
  <si>
    <t>OSA 2: Tietojärjestelmien hallinnan vaatimukset</t>
  </si>
  <si>
    <t>2.1: Raportointi tietoturvavastaavalle</t>
  </si>
  <si>
    <t>2.1.1.</t>
  </si>
  <si>
    <t>Toimittaja raportoi palveluun liittyvien tietojärjestelmien ja niiden hallinnan tietoturvallisuuden tilasta Asiakkaalle säännöllisesti, vähintään kerran vuodessa ja aina kun tietoturvallisuudessa esiintyy poikkeamia.</t>
  </si>
  <si>
    <t>2.1.2.</t>
  </si>
  <si>
    <t>Toimittaja raportoi palveluun liittyvistä vakavista tietoturvatapahtumista Asiakkaalle välittömästi.</t>
  </si>
  <si>
    <t>2.2: Omaisuuden hallinta</t>
  </si>
  <si>
    <t>2.2.3.</t>
  </si>
  <si>
    <t>Toimittaja luetteloi hankinnan kohteena olevan palvelun toteuttamiseen käytettävät fyysiset ja virtuaaliset laitteet, tietojärjestelmät, palvelut, ohjelmistot, virtuaalipalvelimet ja lisenssit.</t>
  </si>
  <si>
    <t>2.2.4.</t>
  </si>
  <si>
    <t xml:space="preserve">Hankinnan kohteena olevan palvelun toteuttamiseen käytettävien Toimittajan laitteiden, rekistereiden ja tietojärjestelmien omistajuus on organisoitu ja vastuutettu. </t>
  </si>
  <si>
    <t>2.2.5, 2.2.8</t>
  </si>
  <si>
    <t>Toimittaja organisoi ja vastuuttaa hankinnan kohteena olevan palvelun tuottamiseen käytettävien laitteiden, tietojärjestelmien, palvelujen ja ohjelmistojen luetteloinnin  ja kuvausten päivityksen.</t>
  </si>
  <si>
    <t>2.3: Tietojenkäsittely-ympäristöjen käyttöönotto ja poisto</t>
  </si>
  <si>
    <t>2.3.1-2</t>
  </si>
  <si>
    <t>Toimittaja huomioi hankinnan kohteena olevan tietojärjestelmän käyttöönottoasennuksessa ja käytöstä poistamisessa järjestelmän tietosisällön tietoturvavaatimukset ja vastuuttaa ja organisoi näihin liittyvät toimenpiteet.</t>
  </si>
  <si>
    <t>2.4: Tietojenkäsittely-ympäristöjen päivitys ja muutoshallinta</t>
  </si>
  <si>
    <t>2.4.1-2</t>
  </si>
  <si>
    <t>Toimittaja vastuuttaa ja organisoi hankinnan kohteen tuottamisessa käytettävien laitteiden ja tietojärjestelmien päivitys- ja muutostarpeen seurannan, päivityspäätösten teon ja päivitysten asennuksen erityisesti tietoturvapäivitysten osalta.</t>
  </si>
  <si>
    <t>2.4.3.</t>
  </si>
  <si>
    <t>Toimittaja ja Asiakas sopivat yhdessä, mitkä päivitykset voidaan ajaa välittömästi ilman erillistä sopimista ja mitkä edellyttävät riskitason mukaista tarveharkintaa.</t>
  </si>
  <si>
    <t>2.5: Tietoturva-alueiden muodostus ja niiden välinen suodatus</t>
  </si>
  <si>
    <t>2.5.1.</t>
  </si>
  <si>
    <t>Toimittaja tunnistaa ja eriyttää hankintaan liittyvän tietoverkon eri suojaustasoa vaativat osat. Eri suojaustason verkkojen välillä on palomuuri.</t>
  </si>
  <si>
    <t>2.5.2.</t>
  </si>
  <si>
    <t>Toimittaja vastuuttaa ja organisoi hankinnan kohteeseen liittyvien palomuurien ja muiden tietoliikennelaitteiden sääntöjen lisäämisen, muuttamisen ja poistamisen.</t>
  </si>
  <si>
    <t>2.5.3.</t>
  </si>
  <si>
    <t>Toimittaja dokumentoi palomuurien ja muiden suodatuslaitteiden suodatussäännöt.</t>
  </si>
  <si>
    <t>2.5.4.</t>
  </si>
  <si>
    <t>Toimittaja suodattaa ja rajoittaa julkisesta verkosta Asiakkaan organisaatioon sisäänpäin tulevaa liikennettä "kaikki liikenne on kielletty ellei erikseen sallittu" - periaatteella. Myös Asiakkaan organisaatiosta julkiseen verkkoon lähtevää liikennettä suodatetaan. Tarkemmat vastuut eri osapuolten osalta liikenteen suodattamisesta tarkennetaan neuvotteluvaiheessa.</t>
  </si>
  <si>
    <t>2.6: Pääsynvalvonta</t>
  </si>
  <si>
    <t>2.6.1.</t>
  </si>
  <si>
    <t>Asiakkaalla on oikeus päättää, kuinka luotettavaa identiteettiä ja vahvaa tunnistamista hankinnan kohteena olevan palvelun tuottamiseen liittyvien järjestelmien sisältämien tietojen käyttöön tarvitaan. Tästä mahdollisesti aiheutuvista kustannuksista sovitaan erikseen.</t>
  </si>
  <si>
    <t>2.6.2.</t>
  </si>
  <si>
    <t>Hankinnan kohteena olevan palvelun tuottamiseen liittyvät järjestelmät kirjoittavat lokiin sekä onnistuneet että epäonnistuneet sisäänkirjautumiset niin, että yksittäisen käyttäjän kirjautumiset järjestelmään voidaan selvittää ja yhdistää hänen henkilöllisyyteensä luotettavasti.</t>
  </si>
  <si>
    <t>2.6.3.</t>
  </si>
  <si>
    <t>Palvelun tuottamisessa käytettävissä tietojärjestelmissä pitää pystyä vaikuttamaan salasanan laatuvaatimuksiin (esimerkiksi pituus, eri merkkisarjojen käyttö eli kompleksisuus, vaihtoväli).</t>
  </si>
  <si>
    <t>2.7: Käyttäjien ja käyttövaltuuksien hallinta</t>
  </si>
  <si>
    <t>2.7.1.</t>
  </si>
  <si>
    <t>Hankinnan kohteena olevan palvelun tuottamiseen liittyvien tietojärjestelmäpalvelujen tunnusten ja valtuuksien myöntö, muuttaminen ja poisto organisoidaan Asiakkaan kanssa yhdessä sovittavalla tavalla.</t>
  </si>
  <si>
    <t>2.7.2.</t>
  </si>
  <si>
    <t>Hankinnan kohteena olevan palvelun tuottamiseen liittyvien tietojärjestelmäpalvelujen käyttövaltuudet ovat henkilö- tai roolikohtaisia.</t>
  </si>
  <si>
    <t>2.7.3.</t>
  </si>
  <si>
    <t>Hankinnan kohteena olevan palvelun tuottamiseen liittyvät käyttövaltuudet perustuvat kirjalliseen sopimukseen tai palvelussuhteeseen ja järjestelmien käyttö estetään teknisesti ilman tarpeetonta viivytystä, kun tämä peruste on päättynyt (esim. palveluntoimittajan työntekijän vaihdettua työpaikkaa).</t>
  </si>
  <si>
    <t>2.7.4.</t>
  </si>
  <si>
    <t>Hankinnan kohteena olevan palvelun tuottamiseen liittyvien yksittäisten käyttäjän käyttövaltuudet voidaan selvittää.</t>
  </si>
  <si>
    <t>2.8: Haittaohjelmasuojaus</t>
  </si>
  <si>
    <t>2.8.1.</t>
  </si>
  <si>
    <t>Hankinnan kohteena olevan palvelun tuottamiseen liittyvien tietojärjestelmäpalvelujen tulee mahdollistaa haittaohjelmien suodatus sekä työasematasolla että sähköpostin ja www-liikenteen sisääntulo- ja ulosmenopisteissä.</t>
  </si>
  <si>
    <t>2.8.2.</t>
  </si>
  <si>
    <t>Hankinnan kohteena olevan palvelun tuottamiseen liittyvien tietojärjestelmäpalvelujen haittaohjelmakuvaukset päivittyvät automaattisesti.</t>
  </si>
  <si>
    <t>2.9: Fyysisen ympäristön suojaus</t>
  </si>
  <si>
    <t>2.9.1.</t>
  </si>
  <si>
    <t>Palvelussa tulee voida käsitellä suojaustasoluokkien III ja IV aineistoja. Näiden suojaustasoluokkien osalta käsittelyyn voidaan käyttää samaa fyysistä tilaa. Suojaluokat on määritelty tietoturva-asetuksessa. Suojaustason III aineistojen säilytyksen yksityiskohdat sovitaan erikseen.</t>
  </si>
  <si>
    <t>2.9.2.</t>
  </si>
  <si>
    <t xml:space="preserve">Toimittaja päästää hankinnan kohteena olevan palvelun tuottamiseen liittyviin tiloihin vain niitä henkilöitä, joiden työnkuvaan se kuuluu (ja Asiakkaan niin edellyttäessä: jotka Asiakas on hyväksynyt, ja joille on tehty turvallisuusselvitys). </t>
  </si>
  <si>
    <t>2.10: Varmuuskopiointi</t>
  </si>
  <si>
    <t>2.10.1.</t>
  </si>
  <si>
    <t>Toimittaja organisoi ja vastuuttaa hankinnan kohteena olevaan palveluun liittyvien varmuuskopioiden ottamisen yhdessä Asiakkaan kanssa sovitulla tavalla.</t>
  </si>
  <si>
    <t>2.10.2.</t>
  </si>
  <si>
    <t>Toimittaja tunnistaa yhteistyössä Asiakkaan kanssa hankinnan kohteena olevaan palveluun liittyvän varmuuskopioinnin kannalta olennaiset suojattavat kohteet ja ottaa niistä varmuuskopioita suunnitelman mukaisesti. Toimittaja suunnittelee myös varmuuskopioiden palauttamisen.</t>
  </si>
  <si>
    <t>2.11: Tietoturvapoikkeamien valvonta</t>
  </si>
  <si>
    <t>2.11.2.</t>
  </si>
  <si>
    <t>Toimittaja varmistaa, että hankinnan kohteena olevan palvelun tuottamiseen liittyvät laitteet, ohjelmistot sekä tietojärjestelmät tekevät riittäviä lokeja ja kirjausketjuja toiminnastaan.</t>
  </si>
  <si>
    <t>2.12: Tietojärjestelmien toipuminen häiriöstä</t>
  </si>
  <si>
    <t>2.12.2.</t>
  </si>
  <si>
    <t>Toimittaja organisoi ja vastuuttaa hankinnan kohteena olevan palvelun tuottamiseen liittyvien ICT-järjestelmien häiriöiden selvittämisen ja niistä toipumisen hankinnan kohteeseen liittyen.</t>
  </si>
  <si>
    <t>2.12.3.</t>
  </si>
  <si>
    <t>Toimittaja laatii tärkeimpien hankinnan kohteena olevan palvelun tuottamiseen liittyvien järjestelmien häiriöille yleisen toipumisstrategian ja -suunnitelman, jossa on mm. asiakkaan hyväksymä tärkeysjärjestys ICT-palveluille.</t>
  </si>
  <si>
    <t>2.12.4.</t>
  </si>
  <si>
    <t>2.13: Tietojärjestelmäkehityksen ja sovellusylläpidon hallinta</t>
  </si>
  <si>
    <t>2.13.3.</t>
  </si>
  <si>
    <t>Toimittaja testaa hankinnan kohteena olevan palvelun tuottamisen liittyvien järjestelmien toimivuuden ennen tuotantokäyttöön ottamista.</t>
  </si>
  <si>
    <t>2.13.6.</t>
  </si>
  <si>
    <t>2.13.7.</t>
  </si>
  <si>
    <t>AVAINHENKILÖIDEN PISTEYTYS</t>
  </si>
  <si>
    <t>Koulutus</t>
  </si>
  <si>
    <t>Pisteet</t>
  </si>
  <si>
    <t xml:space="preserve">Ei toisen tai ylemman asteen koulutusta </t>
  </si>
  <si>
    <t>Toisen asteen ammatillinen koulutus alalta</t>
  </si>
  <si>
    <t>Alempi korkeakoulututkinto</t>
  </si>
  <si>
    <t>Ylempi korkeakoulututkinto</t>
  </si>
  <si>
    <t>Toimialatuntemus</t>
  </si>
  <si>
    <t>Ei tunne toimialaa</t>
  </si>
  <si>
    <t>Tuntee toimialan peruspalvelut</t>
  </si>
  <si>
    <t>Tuntee toimialan hyvin, suunnitellut IT-ratkaisuja toimialalle</t>
  </si>
  <si>
    <t>Kokenut osaaja, toiminut toimialan parissa pitkään</t>
  </si>
  <si>
    <t>Toimialan tai alueen erityisosaaja</t>
  </si>
  <si>
    <t>Kuinka monessa toimituksessa toiminut ko. vastuutehtävässä</t>
  </si>
  <si>
    <t>&lt;4</t>
  </si>
  <si>
    <t>&gt;7</t>
  </si>
  <si>
    <t>Eritelty osaaminen ko. vastuutehtävässä</t>
  </si>
  <si>
    <t>Ei osaamista</t>
  </si>
  <si>
    <t>Tuntee perusteet</t>
  </si>
  <si>
    <t>Hyödyntää itsenäisesti</t>
  </si>
  <si>
    <t>Kokenut osaaja, pystyy soveltamaan sujuvasti eri tarkoituksiin</t>
  </si>
  <si>
    <t>Huippuosaaja, kuuluu todennettavasti Suomen parhaisiin asiantuntijoihin</t>
  </si>
  <si>
    <t>Referenssiprojektit</t>
  </si>
  <si>
    <t>Per projekti</t>
  </si>
  <si>
    <t>Tietoturvatasovaatimukset</t>
  </si>
  <si>
    <t>Toimittajaan kohdistuva vaatimus</t>
  </si>
  <si>
    <t>1.1.1.4.</t>
  </si>
  <si>
    <t>Toimittaja vastuuttaa hankinnan kohteeseen liittyvän tietoturvatyön henkilöstölleen ja/tai alihankkijoilleen.</t>
  </si>
  <si>
    <t>1.1.4.3. ja 1.1.6.4.</t>
  </si>
  <si>
    <t>Toimittaja raportoi Asiakkaalle tietoturvallisuudesta puolivuosittain tai useammin, mikäli tästä on sovittu erikseen.</t>
  </si>
  <si>
    <t>1.1.5.4.</t>
  </si>
  <si>
    <t>Toimittaja tekee hankinnan kohdetta koskevista tapahtuneista tietoturvapoikkeamista jälkikäteisanalyysin ja Asiakkaan hyväksyttyä toimenpiteet käynnistää tarvittavat korjaavat toimenpiteet tietoturvapoikkeaman uusiutumisen ehkäisemiseksi. Toimittajan tulee ilmoittaa näistä poikkeamista ja toimenpiteistä Asiakkaalle viiveettä.</t>
  </si>
  <si>
    <t>1.2.1.3.</t>
  </si>
  <si>
    <t>Toimittaja dokumentoi hankinnan kohteeseen liittyvät toimintaympäristöt ja niihin kuuluvat järjestelmät.</t>
  </si>
  <si>
    <t>1.2.2.3.</t>
  </si>
  <si>
    <t>Toimittaja huomioi sopimuksen mukaista palvelua Asiakkaalle toimittaessaan palvelun tietoturvatavoitteet erityisesti luottamuksellisuuden, eheyden ja saatavuuden näkökulmasta.</t>
  </si>
  <si>
    <t>1.2.2.4.</t>
  </si>
  <si>
    <t>Toimittajalla on kirjalliset karkean tason toiminto- tai prosessikuvaukset vastuullaan olevista hankinnan kohteen ydintoiminnoista ja -prosesseista.</t>
  </si>
  <si>
    <t>1.2.3.3.</t>
  </si>
  <si>
    <t>Toimittaja arvioi tarvittaessa yhteistyössä Asiakkaan kanssa hankinnan kohteeseen liittyviä tietoturvariskejä vähintään kerran vuodessa.</t>
  </si>
  <si>
    <t>1.2.4.2.</t>
  </si>
  <si>
    <t>Toimittaja luovuttaa kohdassa 1.2.4.1. tarkoitetun tiedon Asiakkaalle kirjallisesti pyydettäessä.</t>
  </si>
  <si>
    <t>1.3.1.11.</t>
  </si>
  <si>
    <t>Toimittajalla on menettely, jolla voidaan varmistaa, että hankinnan kohteen tuottamiseen osallistuvilla henkilöillä on riittävä tietoturvaosaaminen.</t>
  </si>
  <si>
    <t>Toimittajalla on olemassa menettely, jolla se huolehtii hankinnan kohteeseen liittyvien sähköisten viestien, sähköpostien, tunnistamistietojen sekä paikkatietojen luottamuksellisuudesta ja oikeasta käsittelystä myös tietoturvapoikkeamatilanteita selvitettäessä.</t>
  </si>
  <si>
    <t>1.4.2.3-4</t>
  </si>
  <si>
    <t>Tietoturvapoikkeaman käsittelyssä Toimittaja käyttää yhdessä Asiakkaan kanssa laatimiaan ohjeita. Poikkeamasta ja sen syystä tehdään kirjallinen raportti.</t>
  </si>
  <si>
    <t>2.1.3.</t>
  </si>
  <si>
    <t>Toimittajan tekemä tietoturvaraportti on kirjallinen.</t>
  </si>
  <si>
    <t>2.2.6.</t>
  </si>
  <si>
    <t>Toimittaja dokumentoi hankinnan kohteena olevan palvelun tuottamiseen käytettävien laitteiden, tietojärjestelmien ja rekistereiden tietosisällön.</t>
  </si>
  <si>
    <t>2.3.3.</t>
  </si>
  <si>
    <t>Toimittaja laatii hankinnan kohteena olevan tietojärjestelmän (ja työasemien) esiasennuksesta ja käytöstä poistosta kirjallisen ohjeiston, jossa kerrotaan mm. eri turvatasoilla käytettävät tietoturva-asetukset (koventamisohjeet) sekä laitteiden käsittelyn ja massamuistien tyhjennyksen menettelyt silloin kun ne siirtyvät ympäristöstä toiseen tai poistuvat organisaation hallinnasta.</t>
  </si>
  <si>
    <t>2.4.6.</t>
  </si>
  <si>
    <t>Toimittaja dokumentoi tietojärjestelmien ja laitteiden päivitys- ja muutosperiaatteet.</t>
  </si>
  <si>
    <t>2.7.6.</t>
  </si>
  <si>
    <t>Toimittaja tekee hankinnan kohteena olevalle järjestelmälle kirjallisen käyttövaltuuspolitiikan ja hallintaprosessin.</t>
  </si>
  <si>
    <t>2.7.7.</t>
  </si>
  <si>
    <t>Jokaisella käyttövaltuudella on omistaja. Järjestelmän omistaja omistaa myös järjestelmään tehdyt valtuudet olivatpa ne sitten henkilö- tai roolikohtaisia tai teknisten järjestelmien välisiä tunnuksia.</t>
  </si>
  <si>
    <t>2.7.9.</t>
  </si>
  <si>
    <t>Hankinnan kohteena olevan järjestelmän käyttäjävaltuuksien myöntämismekanismi on sellainen, että niiltä osin, kun prosessi on Toimittajan vastuulla, myöntöprosessista jää jälki, josta nähdään, millä perusteella käyttäjälle on myönnetty käyttövaltuus.</t>
  </si>
  <si>
    <t>2.8.3.</t>
  </si>
  <si>
    <t>Hankinnan kohteena olevan tietojärjestelmäpalvelun tarjoamiseen liittyvälle Toimittajan henkilöstölle on ohjeistettu, miten haittaohjelmien leviäminen voidaan yrittää tunnistaa ja estää sekä mitä tulee tehdä haittaohjelmaepäilytilanteessa.</t>
  </si>
  <si>
    <t>2.8.4.</t>
  </si>
  <si>
    <t>Hankinnan kohteeseen liittyvien järjestelmien suojaamiseen käytettävien haittaohjelmakuvausten ajantasaisuutta valvotaan.</t>
  </si>
  <si>
    <t xml:space="preserve">Toimittaja dokumentoi hankinnan kohteen kannalta tärkeimmät järjestelmät ja sopii Asiakkaan kanssa  kirjallisten toipumissuunnitelmien laatimisesta. </t>
  </si>
  <si>
    <t>S</t>
  </si>
  <si>
    <t>Selvitykset</t>
  </si>
  <si>
    <t>Vastausohjeet</t>
  </si>
  <si>
    <t>Kirjoittakaa vastauksenne Vaatimuslomakkeen "Selvitykset"-välilehdellä kuvattuihin selvityspyyntöihin erilliseen tarjoukseen liitettävään dokumenttiin, joka tulee nimetä muotoon Liite 5S, Selvityskuvaukset. 
Vastausohjeet on kuvattu tarkemmin Liitteessä 6, Tarjousohjeet ja vertailuperusteet</t>
  </si>
  <si>
    <t>Selvitysten  pisteytys</t>
  </si>
  <si>
    <t xml:space="preserve">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Pisteytysmallissa tarkastellaan selvitystä arvostettaviin kohdiin verrattuna. Tarkastelu aloitetaan aina korkeimmasta pistemäärästä. Mikäli kaikki korkeimman pistemäärän kriteerit täyttyvät, selvitys saa korkeimmat pisteet. Mikäli joku korkeimman pistemäärän kriteereistä ei täyty, siirrytään arvioimaan selvitystä seuraavaksi korkeimman pisteytystason kriteeristöä vastaan. Mikäli tämäkään kaikki kriteerit eivät täyty, siirrytään eteenpäin alemmalle pisteytystasolle, kunnes vastaukselle sopiva pisteytyskriteeri täyttyy.
Selvitysten yhteispisteiden painoarvo kussakin vertailukriteerissä on kuvattu Liitteessä 6, Tarjousohjeet ja vertailuperusteet.		</t>
  </si>
  <si>
    <r>
      <t xml:space="preserve">Selvitykset arvioidaan tarjoukseen liitetyn aineiston sisällön perusteella. 
Yksittäisen selvityksen pisteytysmalli on seuraava:
</t>
    </r>
    <r>
      <rPr>
        <b/>
        <sz val="10"/>
        <rFont val="Arial"/>
        <family val="2"/>
      </rPr>
      <t xml:space="preserve">100 % selvityskohtaisista max-pisteistä = </t>
    </r>
    <r>
      <rPr>
        <sz val="10"/>
        <rFont val="Arial"/>
        <family val="2"/>
      </rPr>
      <t>Kaikki arvostettavat seikat täyttyvät kokonaan ja selvitys todentaa näiden täyttymisen hyvin taiI selvityksessä on jossain yksittäisessä arvostettavassa kohdassa pieniä puutteita, mutta selvitys todentaa arvostettavien seikkojen täyttymisen muutoin hyvin ja selvitys sisältää olennaista lisäarvoa  yhdestä tai useammasta arvostettavasta seikasta. Selvitys on kokonaisuutena kattava ja perusteellinen.</t>
    </r>
    <r>
      <rPr>
        <b/>
        <sz val="10"/>
        <rFont val="Arial"/>
        <family val="2"/>
      </rPr>
      <t xml:space="preserve">
75 % selvityskohtaisista max-pisteistä = </t>
    </r>
    <r>
      <rPr>
        <sz val="10"/>
        <rFont val="Arial"/>
        <family val="2"/>
      </rPr>
      <t>Suurin osa arvostettavista seikoista täyttyy kokonaan (lähes kaikki, selvästi yli puolet), mutta osa vain osittain tai ei lainkaan. Selvityksessä on pystytty keskeisiltä osin todentamaan hyvin arvostettavat asiat, osassa voi olla kuitenkin todentamisen osalta hiukan puutteita. Selvitys on kokonaisuutena melko kattava.</t>
    </r>
    <r>
      <rPr>
        <b/>
        <sz val="10"/>
        <rFont val="Arial"/>
        <family val="2"/>
      </rPr>
      <t xml:space="preserve">
50 % selvityskohtaisista max-pisteistä = </t>
    </r>
    <r>
      <rPr>
        <sz val="10"/>
        <rFont val="Arial"/>
        <family val="2"/>
      </rPr>
      <t>Osa arvostettavista seikoista täyttyy kokonaan (noin puolet) mutta merkittävä osa ei ja/tai arvostettavia seikkoja ei riittävästi todenneta selvityksessä ja/tai selvityksessä on kokonaisuutena selkeitä puutteita laajuuden tai sisällön osalta arvostettaviin seikkoihin nähden.</t>
    </r>
    <r>
      <rPr>
        <b/>
        <sz val="10"/>
        <rFont val="Arial"/>
        <family val="2"/>
      </rPr>
      <t xml:space="preserve">
25 % selvityskohtaisista max-pisteistä = </t>
    </r>
    <r>
      <rPr>
        <sz val="10"/>
        <rFont val="Arial"/>
        <family val="2"/>
      </rPr>
      <t>Pieni osa arvostettavista seikoista täyttyy kokonaan (selvästi alle puolet) mutta iso osa ei ja/tai yksikään arvostettava seikka ei täyty kokonaan, mutta suurin osa täyttyy osittain ja/tai arvostettavia seikkoja ei usein riittävästi todenneta selvityksessä ja/tai selvityksessä on kokonaisuutena merkittäviä puutteita laajuuden tai sisällön osalta arvostettaviin seikkoihin nähden.</t>
    </r>
    <r>
      <rPr>
        <b/>
        <sz val="10"/>
        <rFont val="Arial"/>
        <family val="2"/>
      </rPr>
      <t xml:space="preserve">
0 pistettä = </t>
    </r>
    <r>
      <rPr>
        <sz val="10"/>
        <rFont val="Arial"/>
        <family val="2"/>
      </rPr>
      <t>Arvostettavista seikoista täyttyy kokonaan vain hyvin pieni osuus ja suurin osa ei täyty edes osittain ja/tai selvityksestä ei voi todentaa arvostettavien seikkojen täyttymistä ja/tai selvitys on hyvin suppea tai selvitystä ei ole annettu.</t>
    </r>
  </si>
  <si>
    <r>
      <rPr>
        <sz val="10"/>
        <color rgb="FFFF0000"/>
        <rFont val="Arial"/>
        <family val="2"/>
      </rPr>
      <t>Selvityksen S6.2 (tiimihaastattelu ja tiimitehtävä)  pisteytysmalli on seuraava:</t>
    </r>
    <r>
      <rPr>
        <sz val="10"/>
        <rFont val="Arial"/>
        <family val="2"/>
      </rPr>
      <t xml:space="preserve">
</t>
    </r>
    <r>
      <rPr>
        <b/>
        <sz val="10"/>
        <rFont val="Arial"/>
        <family val="2"/>
      </rPr>
      <t xml:space="preserve">100 % selvityskohtaisista max-pisteistä = </t>
    </r>
    <r>
      <rPr>
        <sz val="10"/>
        <rFont val="Arial"/>
        <family val="2"/>
      </rPr>
      <t xml:space="preserve">Kaikki arvostettavat seikat täyttyvät kokonaan ja haastattelu todentaa näiden täyttymisen hyvin. Haastattelussa avainhenkilöt tuovat esiin olennaista lisäarvoa yhteen tai useampaan arvostettavaan seikkaan nähden. Kaikki avainhenkilöt ovat haastattelussa paikalla
</t>
    </r>
    <r>
      <rPr>
        <b/>
        <sz val="10"/>
        <rFont val="Arial"/>
        <family val="2"/>
      </rPr>
      <t xml:space="preserve">
75 % selvityskohtaisista max-pisteistä =</t>
    </r>
    <r>
      <rPr>
        <sz val="10"/>
        <rFont val="Arial"/>
        <family val="2"/>
      </rPr>
      <t xml:space="preserve"> Suurin osa arvostettavista seikoista täyttyy kokonaan (lähes kaikki, selvästi yli puolet), mutta osa vain osittain tai ei lainkaan. Haastattelussa on pystytty keskeisiltä osin todentamaan hyvin arvostettavat asiat, pienessä osassa voi olla kuitenkin todentamisen osalta puutteita. Kaikki avainhenkilöt ovat haastattelussa paikalla.</t>
    </r>
    <r>
      <rPr>
        <b/>
        <sz val="10"/>
        <rFont val="Arial"/>
        <family val="2"/>
      </rPr>
      <t xml:space="preserve">
50 % selvityskohtaisista max-pisteistä = </t>
    </r>
    <r>
      <rPr>
        <sz val="10"/>
        <rFont val="Arial"/>
        <family val="2"/>
      </rPr>
      <t xml:space="preserve">Osa arvostettavista seikoista täyttyy kokonaan (noin puolet), mutta osa vain osittain tai ei lainkaan. Haastattelussa on pystytty osin todentamaan hyvin arvostettavat asiat, mutta monin osin on kuitenkin todentamisen osalta puutteita. Kaikki avainhenkilöt ovat haastattelussa paikalla.
</t>
    </r>
    <r>
      <rPr>
        <b/>
        <sz val="10"/>
        <rFont val="Arial"/>
        <family val="2"/>
      </rPr>
      <t xml:space="preserve">
25 % selvityskohtaisista max-pisteistä = </t>
    </r>
    <r>
      <rPr>
        <sz val="10"/>
        <rFont val="Arial"/>
        <family val="2"/>
      </rPr>
      <t>Pieni osa arvostettavista seikoista täyttyy (selvästi alle puolet) mutta merkittävä osa ei ja/tai yksikään arvostettava seikka ei täyty kokonaan, mutta suurin osa täyttyy osittain ja/tai arvostettavia seikkoja ei riittävästi todenneta haastattelussa ja/tai haastattelussa esiin tulleissa vastauksissa on kokonaisuutena selkeitä puutteita laajuuden tai sisällön osalta arvostettaviin seikkoihin nähden ja/tai yksi nimetty avainhenkilö puuttuu haastattelusta.</t>
    </r>
    <r>
      <rPr>
        <b/>
        <sz val="10"/>
        <rFont val="Arial"/>
        <family val="2"/>
      </rPr>
      <t xml:space="preserve">
0 pistettä = </t>
    </r>
    <r>
      <rPr>
        <sz val="10"/>
        <rFont val="Arial"/>
        <family val="2"/>
      </rPr>
      <t>Arvostettavista seikoista täyttyy kokonaan vain hyvin pieni osuus ja suurin osa ei täyty edes osittain ja/tai haastattelusta ei voi todentaa arvostettavien seikkojen täyttymistä ja/tai haastattelussa tarjoajan vastaukset ja tuotokset ovat hyvin suppeita tai tai haastattelusta/tiimitehtävästä puuttuu kaksi tai enemmän nimetyistä avainhenkilöistä.</t>
    </r>
  </si>
  <si>
    <r>
      <rPr>
        <sz val="10"/>
        <color rgb="FFFF0000"/>
        <rFont val="Arial"/>
        <family val="2"/>
      </rPr>
      <t xml:space="preserve">Selvityksen S7.1 (Käytettävyysarviointi) </t>
    </r>
    <r>
      <rPr>
        <sz val="10"/>
        <rFont val="Arial"/>
        <family val="2"/>
      </rPr>
      <t>pisteytysmalli on kuvattu Tarjouspyynnön liitteessä 7 ja 7.1.
Käytettävyysarviointi toteutetaan tarjousten jättämisen jälkeen eikä siitä tarvitse antaa osana tarjousta kirjallista selvitystä.</t>
    </r>
  </si>
  <si>
    <t>Sisällys</t>
  </si>
  <si>
    <r>
      <t xml:space="preserve">Selvitykset
</t>
    </r>
    <r>
      <rPr>
        <sz val="10"/>
        <rFont val="Arial"/>
        <family val="2"/>
      </rPr>
      <t>S1 Tietoturva, palveluyhteistyö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
S6 Asiantuntijapalvelut</t>
    </r>
    <r>
      <rPr>
        <b/>
        <sz val="10"/>
        <rFont val="Arial"/>
        <family val="2"/>
      </rPr>
      <t xml:space="preserve">
</t>
    </r>
    <r>
      <rPr>
        <sz val="10"/>
        <rFont val="Arial"/>
        <family val="2"/>
      </rPr>
      <t>S7 Saavutettavuus ja käytettävyys</t>
    </r>
  </si>
  <si>
    <t>S1</t>
  </si>
  <si>
    <t>S1. Palveluyhteistyötä ja tietoturvaa koskevat selvitykset</t>
  </si>
  <si>
    <t>Pyydetty selvitys</t>
  </si>
  <si>
    <t xml:space="preserve">Vastauksen arviointi </t>
  </si>
  <si>
    <t>max pist</t>
  </si>
  <si>
    <t>S1.1</t>
  </si>
  <si>
    <r>
      <rPr>
        <b/>
        <sz val="10"/>
        <rFont val="Arial"/>
        <family val="2"/>
      </rPr>
      <t>Tietoturvallisuuden hallinta</t>
    </r>
    <r>
      <rPr>
        <sz val="10"/>
        <rFont val="Arial"/>
        <family val="2"/>
      </rPr>
      <t xml:space="preserve">
Kuvatkaa tarjoamanne palvelun tietoturvallisuuden hallinnan keskeiset piirteet.
Kuvauksesta tulee käydä ilmi: 
-organisaationne tietoturvallisuuden hallintajärjestelmä ja turvallisuuspolitiikka sekä näiden asiakkaan palvelun kattavat riippumattomat sertifikaatit
-käyttämienne välineiden turvakäytänteet ja kovennukset
-käyttämienne välineiden tietoturvapäivitysten seuranta- ja asennusprosessi
-tilaajan dataan pääsevien henkilöiden identiteetinhallinnan ja pääsynhallinnan käytänteet
-riskienhallintaprosessinne (GDPR art. 25, 32)
-prosessinne turvallisuuspoikkeamiin reagoinnissa ja raportoinnissa
-tietoturvallisuuden auditointiprosessinne ja suoritettujen auditointien tulokset</t>
    </r>
  </si>
  <si>
    <t xml:space="preserve">Selvityksen pisteytyksessä arvostetaan seuraavia seikkoja:
- Kuvauksen laajuus ja sisältö vastaa täsmällisesti ja hyvin pyydettyä sisältöä
- Toimintamallit ovat yleisten hyvien käytäntöjen mukaista (best practices)
- Asiakkaalle tarjotulla palvelulla on korkealaatuinen kansainvälinen riippumaton tietoturvasertifikaatti
- Kaikki yleisimmät tietoturvariskit on otettu huomioon palvelun tuottamisessa
- Asiakkaan ylläpitotunnusten hallinta on täsmällistä ja korkealaatuista
- Tilaajan dataan pääsevien henkilöiden määrä on tarkoituksenmukaisesti rajattu ja heidän pääsyoikeuksiaan hallitaan kattavasti
</t>
  </si>
  <si>
    <t>S1.2</t>
  </si>
  <si>
    <r>
      <rPr>
        <b/>
        <sz val="10"/>
        <rFont val="Arial"/>
        <family val="2"/>
      </rPr>
      <t>X</t>
    </r>
    <r>
      <rPr>
        <sz val="10"/>
        <rFont val="Arial"/>
        <family val="2"/>
      </rPr>
      <t xml:space="preserve">
X
Kuvauksesta tulee käydä ilmi: 
- X
- X
- X
- X</t>
    </r>
  </si>
  <si>
    <t xml:space="preserve">Selvityksen pisteytyksessä arvostetaan seuraavia seikkoja:
- X
- X
- X
- X
</t>
  </si>
  <si>
    <t>S1.3</t>
  </si>
  <si>
    <t>Max yhteensä</t>
  </si>
  <si>
    <t>S2</t>
  </si>
  <si>
    <t>S2.Toiminnallisia vaatimuksia koskevat selvitykset</t>
  </si>
  <si>
    <t>S2.1</t>
  </si>
  <si>
    <t>S2.2</t>
  </si>
  <si>
    <t>S2.3</t>
  </si>
  <si>
    <t>S3</t>
  </si>
  <si>
    <t>S3. Teknisiä vaatimuksia koskevat selvitykset</t>
  </si>
  <si>
    <t>S3.1</t>
  </si>
  <si>
    <t>S3.2</t>
  </si>
  <si>
    <t>S3.3</t>
  </si>
  <si>
    <t>S4</t>
  </si>
  <si>
    <t>S4. Tukea ja ylläpitoa koskevat selvitykset</t>
  </si>
  <si>
    <t>S4.1</t>
  </si>
  <si>
    <t>S4.2</t>
  </si>
  <si>
    <t>S5</t>
  </si>
  <si>
    <t>S5. Käyttöönottoa koskevat selvitykset</t>
  </si>
  <si>
    <t>S5.1</t>
  </si>
  <si>
    <r>
      <rPr>
        <b/>
        <sz val="10"/>
        <rFont val="Arial"/>
        <family val="2"/>
      </rPr>
      <t>Käyttöönottoprojektin projektisuunnitelma</t>
    </r>
    <r>
      <rPr>
        <sz val="10"/>
        <rFont val="Arial"/>
        <family val="2"/>
      </rPr>
      <t xml:space="preserve">
Kuvatkaa tarjoamanne käyttöönottoprojektin projektisuunnitelma käyttäen projektisuunnitelma pohjaanne.
Projektisuunnitelmasta tulee käydä ilmi: 
- Projektin tavoitteet ja toimintaympäristön yleiskuvaus
- Projektin keskeinen vaiheistus ja tuotokset
- kokonaisaikataulu vaiheittain, tarkastuspisteet sekä välituotosten valmistumisen aikataulu
- Projektin keskeiset tehtävät sekä Toimittajan että Tilaajan osalta
- Tilaajan työmääräarviot
- Riskianalyysi ja -hallintasuunnitelma
- Rajaukset ja reunaehdot
- Vastuuhenkilöt/keskeiset roolit, vastuut ja velvollisuudet (Toimittajan, Tilaajan ja kolmansien osapuolien)
- Käytettävän ohjausmetodologian kuvaus sekä käyttämänne projektinhallinnan keskeiset menetelmät
- Dokumentinhallinta projektissa
- Laadunhallintasuunnitelma projektissa
- Keskeiset testausmenetelmät
- Viestintäsuunnitelma</t>
    </r>
  </si>
  <si>
    <t xml:space="preserve">Selvityksen pisteytyksessä arvostetaan seuraavia seikkoja:
- Selvityksestä käy ilmi selkeästi pyydetyt asiat ja Toimittaja on huomioinut Tilaajan erityispiirteet näissä
- Toteutuksen aikataulutus on uskottava ja tehokas ja se on kuvattu tarpeellisella tarkkuustasolla
- Projektin vaiheistuksesta käy ilmi, miten siirytään laadukkaasti vaiheesta toiseen
- Käytettävät resurssit ilmenevät selvityksestä ja resursointi on uskottava ja tehokas kaikkien osapuolten osalta
- Roolit käyttöönottoprojektissa on kuvattu siten, että ne ovat uskottavia myös Tilaajan osalta
- Toteutuksen tehtävälistaus on uskottava ja kuvattu tarkoituksenmukaisella tarkkuudella
- Vastauksessa on kuvattu selkeä kokonaiskuva käyttöönottoprojektin sisällöstä, kuten tavoitteista, muutoshallinnasta, toimintaympäristöstä ja riskeistä
- Vastauksessa on kuvattu ketterän metodologian käyttäminen toimitusprojektin vaiheistukseen sovellettuna ja siten, että Tilaaja on vahvasti mukana kehitystyössä
- Vastauksessa on kuvattu jatkuva testaaminen niin Tilaajan, kuin toimittajankin toimesta, sekä havaittujen puutteiden korjaaminen saadun palautteen perusteella mahdollisimman pian
- Vastaus osoittaa Toimittajan halua oppia tuntemaan toimintaympäristö paremmin ja siirtää saatu oppi järjestelmän kehitykseen
</t>
  </si>
  <si>
    <t>S5.2</t>
  </si>
  <si>
    <t>S6</t>
  </si>
  <si>
    <t>S6. Asiantuntijapalveluja koskevat selvitykset</t>
  </si>
  <si>
    <r>
      <rPr>
        <b/>
        <sz val="10"/>
        <rFont val="Arial"/>
        <family val="2"/>
      </rPr>
      <t>Avainhenkilöhaastattelu</t>
    </r>
    <r>
      <rPr>
        <sz val="10"/>
        <rFont val="Arial"/>
        <family val="2"/>
      </rPr>
      <t xml:space="preserve">
Osana tarjousvertailua tarjoajan tulee osallistua tarjousten jättämisen jälkeen avainhenkilöiden tiimihaastatteluun. Asiakas toteuttaa tarjoajan nimeämien avainhenkilöiden tiimihaastattelun osana tarjousten laatuvertailua. 
</t>
    </r>
    <r>
      <rPr>
        <b/>
        <sz val="10"/>
        <rFont val="Arial"/>
        <family val="2"/>
      </rPr>
      <t>Avainhenkilöhaastattelun kulku on kuvattu tarkemmin tarjouspyynnön liitteessä 7.3</t>
    </r>
  </si>
  <si>
    <t xml:space="preserve">Selvityksen (haastattelun) pisteytyksessä arvostetaan seuraavia seikkoja:
Haastattelusta arvostetaan seuraavia seikkoja:
- Avainhenkilöt pystyvät vastaamaan täsmällisesti, kattavasti ja korkealaatuisesti heidän rooliaan, kokemustaan ja osaamistaan koskeviin kysymyksiin
- Avainhenkilöt osaavat hyödyntää vastauksissaan alan hyviä käytäntöjä 
- Avainhenkilöt osaavat hyödyntää vastauksissaan hyvin kokemuksia muista vastaavista toimeksiannoista 
- Avainhenkilöt osaavat hyödyntää vastauksissaan rooliin ja hankinnan kohteeseen liittyviä uusien teknologioiden ja ratkaisujen tuomia mahdollisuuksia
- Avainhenkilöt pystyvät osoittamaan hyvää ja täsmällistä osaamista Asiakkaan teknologiaan ja ratkaisuihin roolin edellyttämässä laajuudessa
</t>
  </si>
  <si>
    <t>S6.2</t>
  </si>
  <si>
    <r>
      <rPr>
        <b/>
        <sz val="10"/>
        <rFont val="Arial"/>
        <family val="2"/>
      </rPr>
      <t>Avainhenkilöiden tiimitehtävä</t>
    </r>
    <r>
      <rPr>
        <sz val="10"/>
        <rFont val="Arial"/>
        <family val="2"/>
      </rPr>
      <t xml:space="preserve">
Osana tarjousvertailua tarjoajan tulee osallistua tarjousten jättämisen jälkeen avainhenkilöiden tiimitehtävään. Asiakas toteuttaa tarjoajan nimeämien avainhenkilöiden toteuttaman tiimitehtävän samassa tilaisuuden kuin tiimihaastattelu, mutta se pisteytetään erikseen. Tiimitehtävän sisältö paljastetaan vasta tiimitehtävässä 
</t>
    </r>
    <r>
      <rPr>
        <b/>
        <sz val="10"/>
        <rFont val="Arial"/>
        <family val="2"/>
      </rPr>
      <t>Tiimitehtävän  kulku on kuvattu tarkemmin tarjouspyynnön liitteessä 7.3</t>
    </r>
  </si>
  <si>
    <t xml:space="preserve">Selvityksen (tiimitehtävän) pisteytyksessä arvostetaan seuraavia seikkoja:
- Avainhenkilötiimi toimii sujuvasti ja johdetusti yhteen, kommunikoi luontevasti ja innostavasti Asiakasta kohtaan ja tiimi pystyy sujuvasti hyödyntämään eri avainhenkilöiden osaamista
- Tiimi ottaa vastauksissaan ja työskentelyssään huomioon Asiakkaan erityispiirteet ja Asiakkaan tarpeet
- Tiimi tuottaa yhteistehtävässä konkreettisen, kattavan, täsmällisen ja hyvin dokumentoidun sekä visuaalisesti ja sisällöltään jäsennetyn esityksen ratkaisustaan Asiakkaalle.
- Tiimi ja asiantuntijat toimivat oma-aloitteisesti ja osallistavasti.
</t>
  </si>
  <si>
    <t>S7. Käytettävyyttä ja saavutettavuutta koskevat selvitykset</t>
  </si>
  <si>
    <t>S7</t>
  </si>
  <si>
    <t>S7.1</t>
  </si>
  <si>
    <r>
      <rPr>
        <b/>
        <sz val="10"/>
        <rFont val="Arial"/>
        <family val="2"/>
      </rPr>
      <t>Käytettävyysarviointi</t>
    </r>
    <r>
      <rPr>
        <sz val="10"/>
        <rFont val="Arial"/>
        <family val="2"/>
      </rPr>
      <t xml:space="preserve">
Ks. Tarjouspyynnön Liite 7 ja 7.1
</t>
    </r>
  </si>
  <si>
    <t>Ks. Tarjouspyynnön Liite 7 ja 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</si>
</sst>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4" x14ac:knownFonts="1">
    <font>
      <sz val="10"/>
      <name val="Arial"/>
    </font>
    <font>
      <sz val="10"/>
      <name val="Arial"/>
      <family val="2"/>
    </font>
    <font>
      <b/>
      <sz val="10"/>
      <name val="Arial"/>
      <family val="2"/>
    </font>
    <font>
      <sz val="10"/>
      <name val="Arial"/>
      <family val="2"/>
    </font>
    <font>
      <b/>
      <sz val="11"/>
      <name val="Arial"/>
      <family val="2"/>
    </font>
    <font>
      <sz val="8"/>
      <name val="Arial"/>
      <family val="2"/>
    </font>
    <font>
      <b/>
      <sz val="12"/>
      <name val="Arial"/>
      <family val="2"/>
    </font>
    <font>
      <sz val="10"/>
      <name val="Arial Narrow"/>
      <family val="2"/>
    </font>
    <font>
      <sz val="10"/>
      <color indexed="9"/>
      <name val="Arial"/>
      <family val="2"/>
    </font>
    <font>
      <sz val="11"/>
      <name val="Arial"/>
      <family val="2"/>
    </font>
    <font>
      <sz val="10"/>
      <color theme="1"/>
      <name val="Arial"/>
      <family val="2"/>
    </font>
    <font>
      <sz val="10"/>
      <color theme="0"/>
      <name val="Arial"/>
      <family val="2"/>
    </font>
    <font>
      <b/>
      <sz val="10"/>
      <color theme="1"/>
      <name val="Arial"/>
      <family val="2"/>
    </font>
    <font>
      <b/>
      <sz val="12"/>
      <color theme="1"/>
      <name val="Arial"/>
      <family val="2"/>
    </font>
    <font>
      <sz val="10"/>
      <color theme="1"/>
      <name val="Arial Narrow"/>
      <family val="2"/>
    </font>
    <font>
      <sz val="11"/>
      <color theme="1"/>
      <name val="Arial"/>
      <family val="2"/>
    </font>
    <font>
      <i/>
      <sz val="11"/>
      <color indexed="10"/>
      <name val="Arial"/>
      <family val="2"/>
    </font>
    <font>
      <b/>
      <sz val="11"/>
      <name val="Arial Narrow"/>
      <family val="2"/>
    </font>
    <font>
      <sz val="10"/>
      <color rgb="FFFF0000"/>
      <name val="Arial"/>
      <family val="2"/>
    </font>
    <font>
      <sz val="11"/>
      <color rgb="FF9C0006"/>
      <name val="Calibri"/>
      <family val="2"/>
      <scheme val="minor"/>
    </font>
    <font>
      <sz val="10"/>
      <color rgb="FFFF0000"/>
      <name val="Arial Narrow"/>
      <family val="2"/>
    </font>
    <font>
      <sz val="10"/>
      <color theme="1"/>
      <name val="Calibri"/>
      <family val="2"/>
      <scheme val="minor"/>
    </font>
    <font>
      <b/>
      <u/>
      <sz val="10"/>
      <color theme="1"/>
      <name val="Arial"/>
      <family val="2"/>
    </font>
    <font>
      <sz val="11"/>
      <color rgb="FF0070C0"/>
      <name val="Arial"/>
      <family val="2"/>
    </font>
    <font>
      <sz val="10"/>
      <color rgb="FF0070C0"/>
      <name val="Arial"/>
      <family val="2"/>
    </font>
    <font>
      <sz val="11"/>
      <color rgb="FFFF0000"/>
      <name val="Arial"/>
      <family val="2"/>
    </font>
    <font>
      <sz val="10"/>
      <color theme="0"/>
      <name val="Arial Narrow"/>
      <family val="2"/>
    </font>
    <font>
      <b/>
      <sz val="10"/>
      <color theme="0"/>
      <name val="Arial Narrow"/>
      <family val="2"/>
    </font>
    <font>
      <b/>
      <sz val="12"/>
      <color rgb="FFFF0000"/>
      <name val="Arial"/>
      <family val="2"/>
    </font>
    <font>
      <sz val="8"/>
      <name val="Arial"/>
      <family val="2"/>
    </font>
    <font>
      <b/>
      <sz val="12"/>
      <color theme="0"/>
      <name val="Arial Narrow"/>
      <family val="2"/>
    </font>
    <font>
      <b/>
      <sz val="11"/>
      <color theme="0"/>
      <name val="Arial"/>
      <family val="2"/>
    </font>
    <font>
      <b/>
      <sz val="10"/>
      <color rgb="FF000000"/>
      <name val="Arial"/>
      <family val="2"/>
    </font>
    <font>
      <sz val="10"/>
      <color rgb="FF000000"/>
      <name val="Arial"/>
      <family val="2"/>
    </font>
  </fonts>
  <fills count="11">
    <fill>
      <patternFill patternType="none"/>
    </fill>
    <fill>
      <patternFill patternType="gray125"/>
    </fill>
    <fill>
      <patternFill patternType="solid">
        <fgColor indexed="44"/>
        <bgColor indexed="64"/>
      </patternFill>
    </fill>
    <fill>
      <patternFill patternType="solid">
        <fgColor theme="2" tint="-0.249977111117893"/>
        <bgColor indexed="64"/>
      </patternFill>
    </fill>
    <fill>
      <patternFill patternType="solid">
        <fgColor rgb="FFFFC7CE"/>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rgb="FFFBF9AD"/>
        <bgColor indexed="64"/>
      </patternFill>
    </fill>
  </fills>
  <borders count="1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auto="1"/>
      </top>
      <bottom/>
      <diagonal/>
    </border>
    <border>
      <left/>
      <right/>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58"/>
      </left>
      <right style="thin">
        <color indexed="58"/>
      </right>
      <top style="thin">
        <color indexed="58"/>
      </top>
      <bottom style="thin">
        <color indexed="58"/>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5">
    <xf numFmtId="0" fontId="0" fillId="0" borderId="0"/>
    <xf numFmtId="0" fontId="3"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9" fillId="4" borderId="0" applyNumberFormat="0" applyBorder="0" applyAlignment="0" applyProtection="0"/>
    <xf numFmtId="0" fontId="21" fillId="0" borderId="0"/>
    <xf numFmtId="0" fontId="1" fillId="0" borderId="0"/>
  </cellStyleXfs>
  <cellXfs count="180">
    <xf numFmtId="0" fontId="0" fillId="0" borderId="0" xfId="0"/>
    <xf numFmtId="0" fontId="0" fillId="0" borderId="0" xfId="0" applyAlignment="1">
      <alignment horizontal="center"/>
    </xf>
    <xf numFmtId="0" fontId="7" fillId="0" borderId="0" xfId="0" applyFont="1" applyAlignment="1">
      <alignment horizontal="left"/>
    </xf>
    <xf numFmtId="0" fontId="7" fillId="0" borderId="0" xfId="0" applyFont="1" applyAlignment="1">
      <alignment horizontal="left" vertical="top" wrapText="1"/>
    </xf>
    <xf numFmtId="0" fontId="8" fillId="0" borderId="0" xfId="0" applyFont="1"/>
    <xf numFmtId="0" fontId="2" fillId="0" borderId="0" xfId="0" applyFont="1" applyAlignment="1">
      <alignment horizontal="center" vertical="top"/>
    </xf>
    <xf numFmtId="0" fontId="6" fillId="0" borderId="0" xfId="0" applyFont="1" applyAlignment="1">
      <alignment horizontal="left" vertical="top"/>
    </xf>
    <xf numFmtId="0" fontId="2" fillId="0" borderId="0" xfId="0" applyFont="1"/>
    <xf numFmtId="0" fontId="8" fillId="0" borderId="0" xfId="0" applyFont="1" applyAlignment="1">
      <alignment horizontal="center" vertical="top"/>
    </xf>
    <xf numFmtId="0" fontId="9" fillId="0" borderId="0" xfId="0" applyFont="1"/>
    <xf numFmtId="0" fontId="2" fillId="0" borderId="0" xfId="0" applyFont="1" applyAlignment="1">
      <alignment horizontal="left" vertical="top"/>
    </xf>
    <xf numFmtId="0" fontId="6" fillId="0" borderId="0" xfId="0" applyFont="1"/>
    <xf numFmtId="0" fontId="1" fillId="0" borderId="0" xfId="0" applyFont="1"/>
    <xf numFmtId="0" fontId="4" fillId="0" borderId="0" xfId="0" applyFont="1"/>
    <xf numFmtId="0" fontId="1" fillId="0" borderId="0" xfId="2"/>
    <xf numFmtId="0" fontId="10" fillId="0" borderId="0" xfId="2" applyFont="1"/>
    <xf numFmtId="0" fontId="6" fillId="0" borderId="0" xfId="0" applyFont="1" applyAlignment="1">
      <alignment vertical="top" wrapText="1"/>
    </xf>
    <xf numFmtId="0" fontId="7" fillId="0" borderId="0" xfId="2" applyFont="1" applyAlignment="1">
      <alignment horizontal="left" vertical="top" wrapText="1"/>
    </xf>
    <xf numFmtId="0" fontId="1" fillId="0" borderId="0" xfId="2" applyAlignment="1">
      <alignment vertical="top"/>
    </xf>
    <xf numFmtId="0" fontId="9" fillId="0" borderId="0" xfId="2" applyFont="1"/>
    <xf numFmtId="0" fontId="2" fillId="0" borderId="0" xfId="2" applyFont="1" applyAlignment="1">
      <alignment horizontal="center" vertical="top"/>
    </xf>
    <xf numFmtId="0" fontId="1" fillId="0" borderId="0" xfId="2" applyAlignment="1">
      <alignment horizontal="center"/>
    </xf>
    <xf numFmtId="0" fontId="7" fillId="0" borderId="0" xfId="2" applyFont="1" applyAlignment="1">
      <alignment horizontal="left"/>
    </xf>
    <xf numFmtId="0" fontId="2" fillId="0" borderId="0" xfId="2" applyFont="1"/>
    <xf numFmtId="0" fontId="6" fillId="0" borderId="0" xfId="2" applyFont="1" applyAlignment="1">
      <alignment horizontal="left" vertical="top"/>
    </xf>
    <xf numFmtId="0" fontId="8" fillId="0" borderId="0" xfId="2" applyFont="1" applyAlignment="1">
      <alignment horizontal="center" vertical="top"/>
    </xf>
    <xf numFmtId="0" fontId="11" fillId="0" borderId="0" xfId="2" applyFont="1"/>
    <xf numFmtId="1" fontId="1" fillId="0" borderId="0" xfId="2" applyNumberFormat="1"/>
    <xf numFmtId="0" fontId="6" fillId="0" borderId="0" xfId="2" applyFont="1"/>
    <xf numFmtId="0" fontId="1" fillId="0" borderId="0" xfId="2" applyAlignment="1">
      <alignment horizontal="center" vertical="top" wrapText="1"/>
    </xf>
    <xf numFmtId="0" fontId="1" fillId="0" borderId="0" xfId="2" applyAlignment="1">
      <alignment horizontal="center" vertical="top"/>
    </xf>
    <xf numFmtId="0" fontId="18" fillId="0" borderId="0" xfId="2" applyFont="1"/>
    <xf numFmtId="0" fontId="2" fillId="0" borderId="0" xfId="2" applyFont="1" applyAlignment="1">
      <alignment horizontal="right" vertical="top" wrapText="1"/>
    </xf>
    <xf numFmtId="0" fontId="2" fillId="0" borderId="0" xfId="2" applyFont="1" applyAlignment="1">
      <alignment horizontal="center" vertical="top" wrapText="1"/>
    </xf>
    <xf numFmtId="0" fontId="13" fillId="0" borderId="0" xfId="2" applyFont="1"/>
    <xf numFmtId="49" fontId="12" fillId="0" borderId="0" xfId="2" applyNumberFormat="1" applyFont="1" applyAlignment="1">
      <alignment horizontal="left" vertical="top"/>
    </xf>
    <xf numFmtId="0" fontId="12" fillId="0" borderId="0" xfId="2" applyFont="1" applyAlignment="1">
      <alignment horizontal="center" vertical="top"/>
    </xf>
    <xf numFmtId="0" fontId="10" fillId="0" borderId="0" xfId="2" applyFont="1" applyAlignment="1">
      <alignment horizontal="center" vertical="top"/>
    </xf>
    <xf numFmtId="0" fontId="14" fillId="0" borderId="0" xfId="2" applyFont="1" applyAlignment="1">
      <alignment horizontal="left" vertical="top" wrapText="1"/>
    </xf>
    <xf numFmtId="0" fontId="17" fillId="0" borderId="0" xfId="2" applyFont="1" applyAlignment="1">
      <alignment horizontal="left" wrapText="1"/>
    </xf>
    <xf numFmtId="0" fontId="13" fillId="0" borderId="0" xfId="6" applyFont="1"/>
    <xf numFmtId="0" fontId="15" fillId="0" borderId="0" xfId="6" applyFont="1"/>
    <xf numFmtId="0" fontId="10" fillId="0" borderId="0" xfId="6" applyFont="1"/>
    <xf numFmtId="0" fontId="6" fillId="0" borderId="0" xfId="7" applyFont="1" applyAlignment="1">
      <alignment vertical="center"/>
    </xf>
    <xf numFmtId="0" fontId="9" fillId="0" borderId="0" xfId="6" applyFont="1" applyAlignment="1">
      <alignment vertical="center" wrapText="1"/>
    </xf>
    <xf numFmtId="0" fontId="2" fillId="0" borderId="0" xfId="7" applyFont="1" applyAlignment="1">
      <alignment vertical="center" wrapText="1"/>
    </xf>
    <xf numFmtId="0" fontId="1" fillId="0" borderId="0" xfId="6" applyFont="1" applyAlignment="1">
      <alignment vertical="center" wrapText="1"/>
    </xf>
    <xf numFmtId="0" fontId="4" fillId="0" borderId="0" xfId="7" applyFont="1" applyAlignment="1">
      <alignment vertical="center"/>
    </xf>
    <xf numFmtId="0" fontId="1" fillId="0" borderId="0" xfId="6" applyFont="1" applyAlignment="1">
      <alignment vertical="top" wrapText="1"/>
    </xf>
    <xf numFmtId="0" fontId="9" fillId="0" borderId="0" xfId="6" applyFont="1" applyAlignment="1">
      <alignment vertical="top" wrapText="1"/>
    </xf>
    <xf numFmtId="0" fontId="2" fillId="0" borderId="0" xfId="7" applyFont="1" applyAlignment="1">
      <alignment vertical="top"/>
    </xf>
    <xf numFmtId="0" fontId="2" fillId="0" borderId="0" xfId="7" applyFont="1" applyAlignment="1">
      <alignment vertical="top" wrapText="1"/>
    </xf>
    <xf numFmtId="0" fontId="2" fillId="0" borderId="4" xfId="7" applyFont="1" applyBorder="1" applyAlignment="1">
      <alignment horizontal="center" wrapText="1"/>
    </xf>
    <xf numFmtId="0" fontId="4" fillId="0" borderId="0" xfId="7" applyFont="1" applyAlignment="1">
      <alignment vertical="top"/>
    </xf>
    <xf numFmtId="0" fontId="23" fillId="0" borderId="0" xfId="6" applyFont="1" applyAlignment="1">
      <alignment vertical="top" wrapText="1"/>
    </xf>
    <xf numFmtId="0" fontId="24" fillId="0" borderId="0" xfId="6" applyFont="1" applyAlignment="1">
      <alignment vertical="top" wrapText="1"/>
    </xf>
    <xf numFmtId="0" fontId="6" fillId="0" borderId="0" xfId="7" applyFont="1" applyAlignment="1">
      <alignment vertical="top"/>
    </xf>
    <xf numFmtId="0" fontId="18" fillId="0" borderId="0" xfId="6" applyFont="1" applyAlignment="1">
      <alignment vertical="top" wrapText="1"/>
    </xf>
    <xf numFmtId="0" fontId="25" fillId="0" borderId="0" xfId="6" applyFont="1" applyAlignment="1">
      <alignment vertical="top" wrapText="1"/>
    </xf>
    <xf numFmtId="0" fontId="18" fillId="0" borderId="0" xfId="0" applyFont="1"/>
    <xf numFmtId="0" fontId="0" fillId="6" borderId="0" xfId="0" applyFill="1"/>
    <xf numFmtId="0" fontId="18" fillId="0" borderId="0" xfId="2" applyFont="1" applyAlignment="1">
      <alignment horizontal="left" vertical="top"/>
    </xf>
    <xf numFmtId="0" fontId="26" fillId="0" borderId="0" xfId="2" applyFont="1" applyAlignment="1">
      <alignment vertical="top" wrapText="1"/>
    </xf>
    <xf numFmtId="0" fontId="4" fillId="0" borderId="0" xfId="2" applyFont="1"/>
    <xf numFmtId="0" fontId="4" fillId="0" borderId="0" xfId="2" applyFont="1" applyAlignment="1">
      <alignment horizontal="left" vertical="top" wrapText="1"/>
    </xf>
    <xf numFmtId="0" fontId="4" fillId="0" borderId="0" xfId="2" applyFont="1" applyAlignment="1">
      <alignment horizontal="center"/>
    </xf>
    <xf numFmtId="49" fontId="2" fillId="0" borderId="0" xfId="2" applyNumberFormat="1" applyFont="1" applyAlignment="1">
      <alignment horizontal="left" vertical="top"/>
    </xf>
    <xf numFmtId="1" fontId="2" fillId="0" borderId="0" xfId="2" applyNumberFormat="1" applyFont="1" applyAlignment="1">
      <alignment horizontal="left" vertical="top"/>
    </xf>
    <xf numFmtId="0" fontId="17" fillId="0" borderId="0" xfId="2" applyFont="1" applyAlignment="1">
      <alignment horizontal="left" vertical="top" wrapText="1"/>
    </xf>
    <xf numFmtId="0" fontId="4" fillId="0" borderId="0" xfId="2" applyFont="1" applyAlignment="1">
      <alignment horizontal="left" wrapText="1"/>
    </xf>
    <xf numFmtId="0" fontId="20" fillId="0" borderId="0" xfId="2" applyFont="1" applyAlignment="1">
      <alignment horizontal="left" vertical="top" wrapText="1"/>
    </xf>
    <xf numFmtId="0" fontId="1" fillId="5" borderId="0" xfId="2" applyFill="1" applyAlignment="1">
      <alignment vertical="center"/>
    </xf>
    <xf numFmtId="0" fontId="2" fillId="5" borderId="1" xfId="0" applyFont="1" applyFill="1" applyBorder="1"/>
    <xf numFmtId="0" fontId="2" fillId="5" borderId="2" xfId="0" applyFont="1" applyFill="1" applyBorder="1"/>
    <xf numFmtId="0" fontId="2" fillId="0" borderId="0" xfId="0" applyFont="1" applyAlignment="1">
      <alignment wrapText="1"/>
    </xf>
    <xf numFmtId="0" fontId="0" fillId="0" borderId="0" xfId="0" applyAlignment="1">
      <alignment vertical="top"/>
    </xf>
    <xf numFmtId="0" fontId="11" fillId="0" borderId="0" xfId="2" applyFont="1" applyAlignment="1">
      <alignment vertical="top" wrapText="1"/>
    </xf>
    <xf numFmtId="0" fontId="11" fillId="0" borderId="0" xfId="2" applyFont="1" applyAlignment="1">
      <alignment horizontal="left" vertical="top"/>
    </xf>
    <xf numFmtId="0" fontId="0" fillId="6" borderId="0" xfId="0" applyFill="1" applyAlignment="1">
      <alignment horizontal="left"/>
    </xf>
    <xf numFmtId="0" fontId="1" fillId="5" borderId="0" xfId="2" applyFill="1"/>
    <xf numFmtId="0" fontId="9" fillId="5" borderId="0" xfId="2" applyFont="1" applyFill="1"/>
    <xf numFmtId="0" fontId="18" fillId="5" borderId="0" xfId="2" applyFont="1" applyFill="1"/>
    <xf numFmtId="0" fontId="1" fillId="8" borderId="5" xfId="7" applyFill="1" applyBorder="1" applyAlignment="1">
      <alignment horizontal="left" vertical="top" wrapText="1"/>
    </xf>
    <xf numFmtId="0" fontId="1" fillId="0" borderId="5" xfId="7" applyBorder="1" applyAlignment="1">
      <alignment vertical="top" wrapText="1"/>
    </xf>
    <xf numFmtId="0" fontId="1" fillId="8" borderId="6" xfId="7" applyFill="1" applyBorder="1" applyAlignment="1">
      <alignment horizontal="left" vertical="top" wrapText="1"/>
    </xf>
    <xf numFmtId="0" fontId="1" fillId="0" borderId="6" xfId="7" applyBorder="1" applyAlignment="1">
      <alignment vertical="top" wrapText="1"/>
    </xf>
    <xf numFmtId="0" fontId="1" fillId="6" borderId="7" xfId="0" applyFont="1" applyFill="1" applyBorder="1" applyAlignment="1">
      <alignment horizontal="left"/>
    </xf>
    <xf numFmtId="2" fontId="0" fillId="0" borderId="8" xfId="0" applyNumberFormat="1" applyBorder="1" applyAlignment="1">
      <alignment horizontal="center"/>
    </xf>
    <xf numFmtId="0" fontId="18" fillId="0" borderId="0" xfId="2" applyFont="1" applyAlignment="1">
      <alignment vertical="top"/>
    </xf>
    <xf numFmtId="0" fontId="18" fillId="0" borderId="0" xfId="2" applyFont="1" applyAlignment="1">
      <alignment wrapText="1"/>
    </xf>
    <xf numFmtId="0" fontId="18" fillId="0" borderId="0" xfId="2" applyFont="1" applyAlignment="1">
      <alignment vertical="top" wrapText="1"/>
    </xf>
    <xf numFmtId="0" fontId="2" fillId="0" borderId="9" xfId="3" applyFont="1" applyBorder="1" applyAlignment="1">
      <alignment horizontal="left" vertical="top" wrapText="1"/>
    </xf>
    <xf numFmtId="16" fontId="2" fillId="0" borderId="10" xfId="0" applyNumberFormat="1" applyFont="1" applyBorder="1" applyAlignment="1">
      <alignment horizontal="center" vertical="top"/>
    </xf>
    <xf numFmtId="0" fontId="1" fillId="2" borderId="10" xfId="2" applyFill="1" applyBorder="1" applyAlignment="1">
      <alignment horizontal="center" vertical="top" wrapText="1"/>
    </xf>
    <xf numFmtId="0" fontId="2" fillId="0" borderId="10" xfId="2" applyFont="1" applyBorder="1" applyAlignment="1">
      <alignment vertical="top" wrapText="1"/>
    </xf>
    <xf numFmtId="0" fontId="1" fillId="8" borderId="10" xfId="7" applyFill="1" applyBorder="1" applyAlignment="1">
      <alignment horizontal="left" vertical="top" wrapText="1"/>
    </xf>
    <xf numFmtId="0" fontId="1" fillId="0" borderId="10" xfId="7" applyBorder="1" applyAlignment="1">
      <alignment vertical="top" wrapText="1"/>
    </xf>
    <xf numFmtId="0" fontId="1" fillId="0" borderId="10" xfId="8" applyBorder="1" applyAlignment="1">
      <alignment vertical="top" wrapText="1"/>
    </xf>
    <xf numFmtId="0" fontId="1" fillId="2" borderId="10" xfId="7" applyFill="1" applyBorder="1" applyAlignment="1">
      <alignment horizontal="left" vertical="top" wrapText="1"/>
    </xf>
    <xf numFmtId="0" fontId="2" fillId="8" borderId="11" xfId="0" applyFont="1" applyFill="1" applyBorder="1" applyAlignment="1">
      <alignment horizontal="left"/>
    </xf>
    <xf numFmtId="0" fontId="2" fillId="8" borderId="12" xfId="0" applyFont="1" applyFill="1" applyBorder="1" applyAlignment="1">
      <alignment horizontal="center"/>
    </xf>
    <xf numFmtId="0" fontId="1" fillId="0" borderId="11" xfId="0" applyFont="1" applyBorder="1" applyAlignment="1">
      <alignment horizontal="left"/>
    </xf>
    <xf numFmtId="2" fontId="0" fillId="0" borderId="12" xfId="0" applyNumberFormat="1" applyBorder="1" applyAlignment="1">
      <alignment horizontal="center"/>
    </xf>
    <xf numFmtId="0" fontId="2" fillId="8" borderId="11" xfId="0" applyFont="1" applyFill="1" applyBorder="1"/>
    <xf numFmtId="0" fontId="0" fillId="0" borderId="11" xfId="0" applyBorder="1" applyAlignment="1">
      <alignment horizontal="left"/>
    </xf>
    <xf numFmtId="0" fontId="1" fillId="6" borderId="11" xfId="0" applyFont="1" applyFill="1" applyBorder="1" applyAlignment="1">
      <alignment horizontal="left"/>
    </xf>
    <xf numFmtId="0" fontId="1" fillId="6" borderId="13" xfId="0" applyFont="1" applyFill="1" applyBorder="1" applyAlignment="1">
      <alignment horizontal="left"/>
    </xf>
    <xf numFmtId="2" fontId="0" fillId="0" borderId="14" xfId="0" applyNumberFormat="1" applyBorder="1" applyAlignment="1">
      <alignment horizontal="center"/>
    </xf>
    <xf numFmtId="16" fontId="2" fillId="3" borderId="10" xfId="0" applyNumberFormat="1" applyFont="1" applyFill="1" applyBorder="1" applyAlignment="1">
      <alignment horizontal="center" vertical="top"/>
    </xf>
    <xf numFmtId="0" fontId="1" fillId="0" borderId="10" xfId="0" quotePrefix="1" applyFont="1" applyBorder="1" applyAlignment="1">
      <alignment horizontal="left" vertical="top" wrapText="1"/>
    </xf>
    <xf numFmtId="0" fontId="1" fillId="0" borderId="10" xfId="0" applyFont="1" applyBorder="1" applyAlignment="1">
      <alignment vertical="top" wrapText="1"/>
    </xf>
    <xf numFmtId="0" fontId="0" fillId="0" borderId="0" xfId="0" applyAlignment="1">
      <alignment horizontal="left" vertical="top" wrapText="1"/>
    </xf>
    <xf numFmtId="0" fontId="2" fillId="0" borderId="10" xfId="2" applyFont="1" applyBorder="1" applyAlignment="1">
      <alignment horizontal="left" vertical="top" wrapText="1"/>
    </xf>
    <xf numFmtId="0" fontId="2" fillId="0" borderId="10" xfId="0" applyFont="1" applyBorder="1" applyAlignment="1">
      <alignment vertical="top" wrapText="1"/>
    </xf>
    <xf numFmtId="16" fontId="2" fillId="0" borderId="10" xfId="2" applyNumberFormat="1" applyFont="1" applyBorder="1" applyAlignment="1">
      <alignment horizontal="center" vertical="top"/>
    </xf>
    <xf numFmtId="0" fontId="1" fillId="0" borderId="0" xfId="2" applyAlignment="1">
      <alignment horizontal="left" vertical="top" wrapText="1"/>
    </xf>
    <xf numFmtId="0" fontId="1" fillId="0" borderId="0" xfId="8"/>
    <xf numFmtId="0" fontId="18" fillId="0" borderId="0" xfId="8" applyFont="1"/>
    <xf numFmtId="0" fontId="1" fillId="0" borderId="0" xfId="0" applyFont="1" applyAlignment="1">
      <alignment horizontal="left" vertical="top" wrapText="1"/>
    </xf>
    <xf numFmtId="0" fontId="1" fillId="0" borderId="0" xfId="0" applyFont="1" applyAlignment="1">
      <alignment horizontal="left" vertical="top"/>
    </xf>
    <xf numFmtId="0" fontId="1" fillId="0" borderId="0" xfId="2" applyAlignment="1">
      <alignment horizontal="left" vertical="top"/>
    </xf>
    <xf numFmtId="0" fontId="10" fillId="0" borderId="0" xfId="2" applyFont="1" applyAlignment="1">
      <alignment horizontal="left" vertical="top" wrapText="1"/>
    </xf>
    <xf numFmtId="0" fontId="0" fillId="0" borderId="3" xfId="0" applyBorder="1" applyAlignment="1">
      <alignment vertical="top"/>
    </xf>
    <xf numFmtId="0" fontId="11" fillId="0" borderId="0" xfId="0" applyFont="1"/>
    <xf numFmtId="0" fontId="1" fillId="8" borderId="0" xfId="2" applyFill="1"/>
    <xf numFmtId="0" fontId="6" fillId="8" borderId="0" xfId="2" applyFont="1" applyFill="1" applyAlignment="1">
      <alignment horizontal="left" vertical="top"/>
    </xf>
    <xf numFmtId="0" fontId="9" fillId="8" borderId="0" xfId="2" applyFont="1" applyFill="1"/>
    <xf numFmtId="0" fontId="1" fillId="8" borderId="0" xfId="2" applyFill="1" applyAlignment="1">
      <alignment horizontal="left" vertical="top" wrapText="1"/>
    </xf>
    <xf numFmtId="0" fontId="1" fillId="8" borderId="0" xfId="2" applyFill="1" applyAlignment="1">
      <alignment horizontal="center" vertical="top"/>
    </xf>
    <xf numFmtId="0" fontId="20" fillId="8" borderId="0" xfId="2" applyFont="1" applyFill="1" applyAlignment="1">
      <alignment horizontal="left" vertical="top" wrapText="1"/>
    </xf>
    <xf numFmtId="0" fontId="18" fillId="8" borderId="0" xfId="2" applyFont="1" applyFill="1" applyAlignment="1">
      <alignment horizontal="left" vertical="top"/>
    </xf>
    <xf numFmtId="0" fontId="18" fillId="8" borderId="0" xfId="2" applyFont="1" applyFill="1" applyAlignment="1">
      <alignment vertical="top"/>
    </xf>
    <xf numFmtId="0" fontId="18" fillId="8" borderId="0" xfId="2" applyFont="1" applyFill="1" applyAlignment="1">
      <alignment vertical="top" wrapText="1"/>
    </xf>
    <xf numFmtId="0" fontId="1" fillId="8" borderId="0" xfId="2" applyFill="1" applyAlignment="1">
      <alignment vertical="top"/>
    </xf>
    <xf numFmtId="0" fontId="18" fillId="0" borderId="0" xfId="0" applyFont="1" applyAlignment="1">
      <alignment vertical="top" wrapText="1"/>
    </xf>
    <xf numFmtId="0" fontId="18" fillId="0" borderId="0" xfId="6" applyFont="1"/>
    <xf numFmtId="0" fontId="18" fillId="0" borderId="0" xfId="6" applyFont="1" applyAlignment="1">
      <alignment vertical="center" wrapText="1"/>
    </xf>
    <xf numFmtId="0" fontId="18" fillId="0" borderId="0" xfId="2" applyFont="1" applyAlignment="1">
      <alignment horizontal="left" vertical="top" wrapText="1"/>
    </xf>
    <xf numFmtId="0" fontId="1" fillId="10" borderId="0" xfId="2" applyFill="1"/>
    <xf numFmtId="0" fontId="1" fillId="10" borderId="0" xfId="2" applyFill="1" applyAlignment="1">
      <alignment vertical="top"/>
    </xf>
    <xf numFmtId="0" fontId="0" fillId="10" borderId="0" xfId="0" applyFill="1"/>
    <xf numFmtId="0" fontId="1" fillId="10" borderId="0" xfId="2" applyFill="1" applyAlignment="1">
      <alignment vertical="top" wrapText="1"/>
    </xf>
    <xf numFmtId="0" fontId="2" fillId="10" borderId="0" xfId="2" applyFont="1" applyFill="1" applyAlignment="1">
      <alignment vertical="top" wrapText="1"/>
    </xf>
    <xf numFmtId="0" fontId="11" fillId="0" borderId="0" xfId="2" applyFont="1" applyAlignment="1">
      <alignment vertical="top"/>
    </xf>
    <xf numFmtId="0" fontId="26" fillId="0" borderId="0" xfId="2" applyFont="1" applyAlignment="1">
      <alignment vertical="top"/>
    </xf>
    <xf numFmtId="0" fontId="27" fillId="0" borderId="0" xfId="2" applyFont="1" applyAlignment="1">
      <alignment horizontal="center" vertical="top"/>
    </xf>
    <xf numFmtId="0" fontId="26" fillId="0" borderId="0" xfId="2" applyFont="1" applyAlignment="1">
      <alignment horizontal="center" vertical="top"/>
    </xf>
    <xf numFmtId="0" fontId="11" fillId="5" borderId="0" xfId="2" applyFont="1" applyFill="1" applyAlignment="1">
      <alignment vertical="top"/>
    </xf>
    <xf numFmtId="0" fontId="11" fillId="5" borderId="0" xfId="2" applyFont="1" applyFill="1" applyAlignment="1">
      <alignment vertical="top" wrapText="1"/>
    </xf>
    <xf numFmtId="0" fontId="26" fillId="0" borderId="0" xfId="2" applyFont="1" applyAlignment="1">
      <alignment horizontal="left"/>
    </xf>
    <xf numFmtId="0" fontId="30" fillId="0" borderId="0" xfId="2" applyFont="1" applyAlignment="1">
      <alignment vertical="top" wrapText="1"/>
    </xf>
    <xf numFmtId="0" fontId="30" fillId="0" borderId="0" xfId="2" applyFont="1" applyAlignment="1">
      <alignment vertical="top"/>
    </xf>
    <xf numFmtId="0" fontId="26" fillId="0" borderId="0" xfId="2" applyFont="1" applyAlignment="1">
      <alignment horizontal="left" vertical="top" wrapText="1"/>
    </xf>
    <xf numFmtId="0" fontId="31" fillId="0" borderId="0" xfId="2" applyFont="1" applyAlignment="1">
      <alignment horizontal="left" vertical="top" wrapText="1"/>
    </xf>
    <xf numFmtId="1" fontId="26" fillId="0" borderId="0" xfId="2" applyNumberFormat="1" applyFont="1" applyAlignment="1">
      <alignment horizontal="left" vertical="top"/>
    </xf>
    <xf numFmtId="0" fontId="11" fillId="5" borderId="0" xfId="2" applyFont="1" applyFill="1" applyAlignment="1">
      <alignment vertical="center"/>
    </xf>
    <xf numFmtId="0" fontId="11" fillId="5" borderId="0" xfId="2" applyFont="1" applyFill="1"/>
    <xf numFmtId="0" fontId="1" fillId="0" borderId="10" xfId="8" quotePrefix="1" applyBorder="1" applyAlignment="1">
      <alignment horizontal="left" vertical="top" wrapText="1"/>
    </xf>
    <xf numFmtId="0" fontId="1" fillId="7" borderId="10" xfId="0" quotePrefix="1" applyFont="1" applyFill="1" applyBorder="1" applyAlignment="1">
      <alignment horizontal="left" vertical="top" wrapText="1"/>
    </xf>
    <xf numFmtId="0" fontId="0" fillId="10" borderId="0" xfId="0" applyFill="1" applyAlignment="1">
      <alignment vertical="top" wrapText="1"/>
    </xf>
    <xf numFmtId="0" fontId="1" fillId="10" borderId="0" xfId="0" applyFont="1" applyFill="1" applyAlignment="1">
      <alignment vertical="top" wrapText="1"/>
    </xf>
    <xf numFmtId="0" fontId="2" fillId="10" borderId="0" xfId="0" applyFont="1" applyFill="1" applyAlignment="1">
      <alignment vertical="top" wrapText="1"/>
    </xf>
    <xf numFmtId="0" fontId="32" fillId="0" borderId="10" xfId="2" applyFont="1" applyBorder="1" applyAlignment="1">
      <alignment vertical="top" wrapText="1"/>
    </xf>
    <xf numFmtId="0" fontId="18" fillId="5" borderId="0" xfId="2" applyFont="1" applyFill="1" applyAlignment="1">
      <alignment vertical="center"/>
    </xf>
    <xf numFmtId="0" fontId="10" fillId="0" borderId="0" xfId="0" applyFont="1" applyAlignment="1">
      <alignment horizontal="left" vertical="top" wrapText="1"/>
    </xf>
    <xf numFmtId="0" fontId="28" fillId="0" borderId="0" xfId="2" applyFont="1" applyAlignment="1">
      <alignment horizontal="center" vertical="center" wrapText="1"/>
    </xf>
    <xf numFmtId="0" fontId="6" fillId="0" borderId="0" xfId="0" applyFont="1" applyAlignment="1">
      <alignment horizontal="center"/>
    </xf>
    <xf numFmtId="0" fontId="1" fillId="0" borderId="0" xfId="0" applyFont="1" applyAlignment="1">
      <alignment horizontal="left" vertical="top" wrapText="1"/>
    </xf>
    <xf numFmtId="0" fontId="12" fillId="9" borderId="10" xfId="0" applyFont="1" applyFill="1" applyBorder="1" applyAlignment="1">
      <alignment horizontal="left" vertical="top" wrapText="1"/>
    </xf>
    <xf numFmtId="0" fontId="12" fillId="9" borderId="10" xfId="0" applyFont="1" applyFill="1" applyBorder="1" applyAlignment="1">
      <alignment horizontal="left" vertical="top"/>
    </xf>
    <xf numFmtId="0" fontId="1" fillId="0" borderId="0" xfId="0" applyFont="1" applyAlignment="1">
      <alignment horizontal="left" vertical="top"/>
    </xf>
    <xf numFmtId="0" fontId="1" fillId="0" borderId="0" xfId="2" applyAlignment="1">
      <alignment horizontal="left" vertical="top" wrapText="1"/>
    </xf>
    <xf numFmtId="0" fontId="6" fillId="0" borderId="0" xfId="2" applyFont="1" applyAlignment="1">
      <alignment horizontal="center" vertical="top" wrapText="1"/>
    </xf>
    <xf numFmtId="0" fontId="6" fillId="0" borderId="0" xfId="2" applyFont="1" applyAlignment="1">
      <alignment horizontal="center"/>
    </xf>
    <xf numFmtId="0" fontId="16" fillId="0" borderId="0" xfId="2" applyFont="1" applyAlignment="1">
      <alignment horizontal="left" vertical="center" wrapText="1"/>
    </xf>
    <xf numFmtId="0" fontId="1" fillId="0" borderId="0" xfId="2" applyAlignment="1">
      <alignment horizontal="left" vertical="top"/>
    </xf>
    <xf numFmtId="0" fontId="2" fillId="8" borderId="0" xfId="2" applyFont="1" applyFill="1" applyAlignment="1">
      <alignment horizontal="left" vertical="top" wrapText="1"/>
    </xf>
    <xf numFmtId="0" fontId="2" fillId="8" borderId="0" xfId="2" applyFont="1" applyFill="1" applyAlignment="1">
      <alignment horizontal="left" vertical="top"/>
    </xf>
    <xf numFmtId="0" fontId="0" fillId="0" borderId="0" xfId="2" applyFont="1" applyAlignment="1">
      <alignment horizontal="left" vertical="top" wrapText="1"/>
    </xf>
    <xf numFmtId="0" fontId="6" fillId="0" borderId="0" xfId="2" applyFont="1" applyAlignment="1">
      <alignment horizontal="center" vertical="top"/>
    </xf>
  </cellXfs>
  <cellStyles count="15">
    <cellStyle name="Bad 2" xfId="12" xr:uid="{F4D770FE-22B8-40F0-90B5-0BFBA2486515}"/>
    <cellStyle name="Normaali" xfId="0" builtinId="0"/>
    <cellStyle name="Normaali 2" xfId="1" xr:uid="{00000000-0005-0000-0000-000001000000}"/>
    <cellStyle name="Normaali 2 2" xfId="8" xr:uid="{D30F238A-48EC-4068-BE1E-ADB629DCDA45}"/>
    <cellStyle name="Normaali 5" xfId="14" xr:uid="{FA22645C-EFA0-4E1F-92CB-22997BAF1155}"/>
    <cellStyle name="Normal 2" xfId="2" xr:uid="{00000000-0005-0000-0000-000003000000}"/>
    <cellStyle name="Normal 2 2" xfId="3" xr:uid="{00000000-0005-0000-0000-000004000000}"/>
    <cellStyle name="Normal 2 2 2" xfId="5" xr:uid="{00000000-0005-0000-0000-000005000000}"/>
    <cellStyle name="Normal 2 3" xfId="4" xr:uid="{00000000-0005-0000-0000-000006000000}"/>
    <cellStyle name="Normal 3" xfId="6" xr:uid="{72D55960-7917-4DF9-A153-61689C1BB39E}"/>
    <cellStyle name="Normal 3 2" xfId="7" xr:uid="{1E2EFAAA-B803-4B79-AA96-9FD59AA6C7FA}"/>
    <cellStyle name="Normal 3 3" xfId="13" xr:uid="{4C406C5E-F25E-405B-9467-DBBFB5C393EF}"/>
    <cellStyle name="Percent 2" xfId="10" xr:uid="{3765CD38-6F5A-46FF-8F6C-096CBDD81FA1}"/>
    <cellStyle name="Percent 3" xfId="9" xr:uid="{770B7163-9376-4ED4-8A7F-839D0BF62ECC}"/>
    <cellStyle name="Prosenttia 2" xfId="11" xr:uid="{7FA11D67-4D6D-41D4-A8F9-CCABC3730DCC}"/>
  </cellStyles>
  <dxfs count="40">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s>
  <tableStyles count="1" defaultTableStyle="TableStyleMedium9" defaultPivotStyle="PivotStyleLight16">
    <tableStyle name="Invisible" pivot="0" table="0" count="0" xr9:uid="{23E3DCC7-72E6-4471-AB71-C9E789618BC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CCCCFF"/>
      <rgbColor rgb="00FFFFCC"/>
      <rgbColor rgb="00CCFFFF"/>
      <rgbColor rgb="00660066"/>
      <rgbColor rgb="00FF8080"/>
      <rgbColor rgb="000066CC"/>
      <rgbColor rgb="00CCCCFF"/>
      <rgbColor rgb="00AFDFAF"/>
      <rgbColor rgb="00FFB3B3"/>
      <rgbColor rgb="00FBF9AD"/>
      <rgbColor rgb="0000FFFF"/>
      <rgbColor rgb="00800080"/>
      <rgbColor rgb="00800000"/>
      <rgbColor rgb="00F1F1FF"/>
      <rgbColor rgb="00DDDD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F9AD"/>
      <color rgb="FFE4ECF4"/>
      <color rgb="FFFFB3B3"/>
      <color rgb="FFAFDFAF"/>
      <color rgb="FFDDDDFF"/>
      <color rgb="FFFFCC99"/>
      <color rgb="FF000066"/>
      <color rgb="FFC4BD97"/>
      <color rgb="FF9C000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15328-B8DB-497B-8E5A-FA6D06F443C6}">
  <dimension ref="A1"/>
  <sheetViews>
    <sheetView workbookViewId="0"/>
  </sheetViews>
  <sheetFormatPr defaultRowHeight="13.2" x14ac:dyDescent="0.2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8"/>
  <sheetViews>
    <sheetView zoomScaleNormal="100" workbookViewId="0"/>
  </sheetViews>
  <sheetFormatPr defaultColWidth="8.6640625" defaultRowHeight="14.4" x14ac:dyDescent="0.3"/>
  <cols>
    <col min="1" max="1" width="1.6640625" customWidth="1"/>
    <col min="2" max="2" width="1.6640625" style="9" customWidth="1"/>
    <col min="3" max="3" width="1.6640625" customWidth="1"/>
    <col min="4" max="4" width="6.33203125" style="5" customWidth="1"/>
    <col min="5" max="5" width="3.6640625" style="5" customWidth="1"/>
    <col min="6" max="6" width="56.33203125" customWidth="1"/>
    <col min="7" max="7" width="10.6640625" style="1" customWidth="1"/>
    <col min="8" max="8" width="57.33203125" style="2" customWidth="1"/>
    <col min="9" max="9" width="2" style="2" customWidth="1"/>
    <col min="11" max="11" width="41.33203125" style="160" customWidth="1"/>
  </cols>
  <sheetData>
    <row r="1" spans="1:13" ht="6.75" customHeight="1" x14ac:dyDescent="0.3"/>
    <row r="2" spans="1:13" ht="20.25" customHeight="1" x14ac:dyDescent="0.25">
      <c r="A2" s="16"/>
      <c r="B2" s="165" t="s">
        <v>0</v>
      </c>
      <c r="C2" s="165"/>
      <c r="D2" s="165"/>
      <c r="E2" s="165"/>
      <c r="F2" s="165"/>
      <c r="G2" s="165"/>
      <c r="H2" s="165"/>
      <c r="I2" s="165"/>
      <c r="K2" s="161" t="s">
        <v>1</v>
      </c>
    </row>
    <row r="3" spans="1:13" ht="21.75" customHeight="1" x14ac:dyDescent="0.3">
      <c r="A3" s="11"/>
      <c r="B3" s="166" t="s">
        <v>2</v>
      </c>
      <c r="C3" s="166"/>
      <c r="D3" s="166"/>
      <c r="E3" s="166"/>
      <c r="F3" s="166"/>
      <c r="G3" s="166"/>
      <c r="H3" s="166"/>
      <c r="I3" s="166"/>
      <c r="L3" s="4" t="s">
        <v>3</v>
      </c>
      <c r="M3" s="12"/>
    </row>
    <row r="4" spans="1:13" ht="15.6" x14ac:dyDescent="0.25">
      <c r="A4" s="6" t="s">
        <v>4</v>
      </c>
      <c r="D4" s="6"/>
      <c r="E4" s="6"/>
      <c r="F4" s="111"/>
      <c r="G4" s="8"/>
      <c r="H4" s="3"/>
      <c r="I4" s="3"/>
    </row>
    <row r="5" spans="1:13" ht="61.5" customHeight="1" x14ac:dyDescent="0.25">
      <c r="D5" s="6"/>
      <c r="F5" s="167" t="s">
        <v>5</v>
      </c>
      <c r="G5" s="170"/>
      <c r="H5" s="170"/>
      <c r="I5" s="119"/>
    </row>
    <row r="6" spans="1:13" ht="13.8" x14ac:dyDescent="0.25">
      <c r="F6" s="111"/>
      <c r="G6" s="8"/>
      <c r="H6" s="3"/>
      <c r="I6" s="3"/>
    </row>
    <row r="7" spans="1:13" ht="15.6" x14ac:dyDescent="0.25">
      <c r="A7" s="6"/>
      <c r="B7" s="13" t="s">
        <v>6</v>
      </c>
      <c r="C7" s="7"/>
      <c r="D7" s="6"/>
      <c r="E7" s="6"/>
      <c r="F7" s="111"/>
      <c r="G7" s="8"/>
      <c r="H7" s="3"/>
      <c r="I7" s="3"/>
    </row>
    <row r="8" spans="1:13" ht="59.25" customHeight="1" x14ac:dyDescent="0.25">
      <c r="F8" s="168" t="s">
        <v>7</v>
      </c>
      <c r="G8" s="169"/>
      <c r="H8" s="169"/>
      <c r="I8" s="10"/>
    </row>
    <row r="9" spans="1:13" ht="13.8" x14ac:dyDescent="0.25">
      <c r="F9" s="111"/>
      <c r="G9" s="8"/>
      <c r="H9" s="3"/>
      <c r="I9" s="3"/>
    </row>
    <row r="10" spans="1:13" ht="15.6" x14ac:dyDescent="0.25">
      <c r="A10" s="6"/>
      <c r="B10" s="13" t="s">
        <v>8</v>
      </c>
      <c r="C10" s="7"/>
      <c r="D10" s="6"/>
      <c r="E10" s="6"/>
      <c r="F10" s="111"/>
      <c r="G10" s="8"/>
      <c r="H10" s="3"/>
      <c r="I10" s="3"/>
    </row>
    <row r="11" spans="1:13" ht="121.5" customHeight="1" x14ac:dyDescent="0.25">
      <c r="F11" s="167" t="s">
        <v>9</v>
      </c>
      <c r="G11" s="167"/>
      <c r="H11" s="167"/>
      <c r="I11" s="119"/>
    </row>
    <row r="12" spans="1:13" ht="13.8" x14ac:dyDescent="0.25">
      <c r="F12" s="118"/>
      <c r="G12" s="118"/>
      <c r="H12" s="118"/>
      <c r="I12" s="119"/>
    </row>
    <row r="13" spans="1:13" ht="15.6" x14ac:dyDescent="0.25">
      <c r="A13" s="6"/>
      <c r="B13" s="13" t="s">
        <v>10</v>
      </c>
      <c r="C13" s="7"/>
      <c r="D13" s="6"/>
      <c r="E13" s="6"/>
      <c r="F13" s="111"/>
      <c r="G13" s="8"/>
      <c r="H13" s="3"/>
      <c r="I13" s="3"/>
    </row>
    <row r="14" spans="1:13" ht="158.25" customHeight="1" x14ac:dyDescent="0.25">
      <c r="F14" s="164" t="s">
        <v>11</v>
      </c>
      <c r="G14" s="164"/>
      <c r="H14" s="164"/>
      <c r="I14" s="119"/>
      <c r="J14" s="59"/>
    </row>
    <row r="15" spans="1:13" ht="16.5" customHeight="1" x14ac:dyDescent="0.25">
      <c r="F15" s="118"/>
      <c r="G15" s="8"/>
      <c r="H15" s="3"/>
      <c r="I15" s="3"/>
    </row>
    <row r="16" spans="1:13" ht="15.6" x14ac:dyDescent="0.25">
      <c r="A16" s="6"/>
      <c r="B16" s="13" t="s">
        <v>12</v>
      </c>
      <c r="C16" s="7"/>
      <c r="D16" s="6"/>
      <c r="E16" s="6"/>
      <c r="F16" s="111"/>
      <c r="G16" s="8"/>
      <c r="H16" s="3"/>
      <c r="I16" s="3"/>
    </row>
    <row r="17" spans="6:9" ht="240.75" customHeight="1" x14ac:dyDescent="0.25">
      <c r="F17" s="164" t="s">
        <v>13</v>
      </c>
      <c r="G17" s="164"/>
      <c r="H17" s="164"/>
      <c r="I17" s="119"/>
    </row>
    <row r="18" spans="6:9" ht="13.8" x14ac:dyDescent="0.25">
      <c r="F18" s="118"/>
      <c r="G18" s="118"/>
      <c r="H18" s="118"/>
      <c r="I18" s="119"/>
    </row>
  </sheetData>
  <mergeCells count="7">
    <mergeCell ref="F14:H14"/>
    <mergeCell ref="F17:H17"/>
    <mergeCell ref="B2:I2"/>
    <mergeCell ref="B3:I3"/>
    <mergeCell ref="F11:H11"/>
    <mergeCell ref="F8:H8"/>
    <mergeCell ref="F5:H5"/>
  </mergeCells>
  <phoneticPr fontId="5" type="noConversion"/>
  <pageMargins left="0.37" right="0.49" top="0.55000000000000004" bottom="0.47" header="0.23" footer="0.21"/>
  <pageSetup paperSize="9" scale="87" orientation="landscape" r:id="rId1"/>
  <headerFooter alignWithMargins="0">
    <oddHeader>&amp;C&amp;A&amp;RVaatimuslomake</oddHeader>
    <oddFooter>&amp;R&amp;P (&amp;N)</oddFooter>
  </headerFooter>
  <rowBreaks count="1" manualBreakCount="1">
    <brk id="12"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E209D-ED99-4C48-89C5-5DF978F1A818}">
  <sheetPr>
    <tabColor theme="4" tint="0.59999389629810485"/>
    <outlinePr summaryBelow="0" summaryRight="0"/>
  </sheetPr>
  <dimension ref="A1:AD638"/>
  <sheetViews>
    <sheetView tabSelected="1" zoomScaleNormal="100" workbookViewId="0"/>
  </sheetViews>
  <sheetFormatPr defaultColWidth="8.6640625" defaultRowHeight="14.4" x14ac:dyDescent="0.3"/>
  <cols>
    <col min="1" max="1" width="1.33203125" style="14" customWidth="1"/>
    <col min="2" max="2" width="1.6640625" style="14" customWidth="1"/>
    <col min="3" max="3" width="1.6640625" style="19" customWidth="1"/>
    <col min="4" max="4" width="6.109375" style="14" customWidth="1"/>
    <col min="5" max="5" width="5.33203125" style="20" customWidth="1"/>
    <col min="6" max="6" width="69" style="14" customWidth="1"/>
    <col min="7" max="7" width="14.6640625" style="21" customWidth="1"/>
    <col min="8" max="8" width="64.33203125" style="22" customWidth="1"/>
    <col min="9" max="9" width="2" style="149" customWidth="1"/>
    <col min="10" max="10" width="47.109375" style="141" customWidth="1"/>
    <col min="11" max="11" width="8.6640625" style="31"/>
    <col min="12" max="12" width="8.33203125" style="144" customWidth="1"/>
    <col min="13" max="14" width="8.6640625" style="144" customWidth="1"/>
    <col min="15" max="15" width="11.6640625" style="76" customWidth="1"/>
    <col min="16" max="23" width="8.6640625" style="143" customWidth="1"/>
    <col min="24" max="24" width="12.44140625" style="76" customWidth="1"/>
    <col min="25" max="26" width="8.6640625" style="143" customWidth="1"/>
    <col min="27" max="28" width="8.6640625" style="31"/>
    <col min="29" max="30" width="8.6640625" style="26"/>
    <col min="31" max="16384" width="8.6640625" style="14"/>
  </cols>
  <sheetData>
    <row r="1" spans="1:26" ht="6.75" customHeight="1" x14ac:dyDescent="0.3">
      <c r="A1" s="14">
        <v>1</v>
      </c>
    </row>
    <row r="2" spans="1:26" ht="34.5" customHeight="1" x14ac:dyDescent="0.25">
      <c r="B2" s="172" t="str">
        <f>Ohje!B2</f>
        <v>&lt;Järjestelmä X&gt;</v>
      </c>
      <c r="C2" s="172"/>
      <c r="D2" s="172"/>
      <c r="E2" s="172"/>
      <c r="F2" s="172"/>
      <c r="G2" s="172"/>
      <c r="H2" s="172"/>
      <c r="I2" s="172"/>
      <c r="J2" s="142" t="s">
        <v>14</v>
      </c>
      <c r="L2" s="150"/>
      <c r="M2" s="145" t="s">
        <v>15</v>
      </c>
      <c r="N2" s="145" t="s">
        <v>16</v>
      </c>
      <c r="P2" s="143" t="s">
        <v>15</v>
      </c>
      <c r="Q2" s="143" t="s">
        <v>15</v>
      </c>
      <c r="R2" s="143" t="s">
        <v>17</v>
      </c>
      <c r="S2" s="143" t="s">
        <v>17</v>
      </c>
      <c r="T2" s="143" t="s">
        <v>17</v>
      </c>
      <c r="U2" s="143" t="s">
        <v>18</v>
      </c>
      <c r="V2" s="143" t="s">
        <v>18</v>
      </c>
      <c r="W2" s="143" t="s">
        <v>18</v>
      </c>
      <c r="Y2" s="143" t="s">
        <v>17</v>
      </c>
      <c r="Z2" s="143" t="s">
        <v>18</v>
      </c>
    </row>
    <row r="3" spans="1:26" ht="15.6" x14ac:dyDescent="0.3">
      <c r="B3" s="173" t="s">
        <v>19</v>
      </c>
      <c r="C3" s="173"/>
      <c r="D3" s="173"/>
      <c r="E3" s="173"/>
      <c r="F3" s="173"/>
      <c r="G3" s="173"/>
      <c r="H3" s="173"/>
      <c r="I3" s="173"/>
      <c r="L3" s="151"/>
      <c r="M3" s="146" t="s">
        <v>20</v>
      </c>
      <c r="N3" s="146" t="s">
        <v>20</v>
      </c>
      <c r="P3" s="143" t="s">
        <v>20</v>
      </c>
      <c r="Q3" s="143" t="s">
        <v>3</v>
      </c>
      <c r="R3" s="143" t="s">
        <v>20</v>
      </c>
      <c r="S3" s="143" t="s">
        <v>21</v>
      </c>
      <c r="T3" s="143" t="s">
        <v>3</v>
      </c>
      <c r="U3" s="143" t="s">
        <v>20</v>
      </c>
      <c r="V3" s="143" t="s">
        <v>21</v>
      </c>
      <c r="W3" s="143" t="s">
        <v>3</v>
      </c>
      <c r="Y3" s="143" t="s">
        <v>22</v>
      </c>
      <c r="Z3" s="143" t="s">
        <v>22</v>
      </c>
    </row>
    <row r="4" spans="1:26" ht="21" customHeight="1" x14ac:dyDescent="0.3">
      <c r="B4" s="173"/>
      <c r="C4" s="173"/>
      <c r="D4" s="173"/>
      <c r="E4" s="173"/>
      <c r="F4" s="173"/>
      <c r="G4" s="173"/>
      <c r="H4" s="173"/>
      <c r="I4" s="173"/>
      <c r="L4" s="151"/>
      <c r="M4" s="146" t="s">
        <v>3</v>
      </c>
      <c r="N4" s="146" t="s">
        <v>21</v>
      </c>
    </row>
    <row r="5" spans="1:26" ht="31.5" customHeight="1" x14ac:dyDescent="0.25">
      <c r="D5" s="27"/>
      <c r="F5" s="174" t="str">
        <f>IF(L5&gt;0,CONCATENATE("Ette ole vielä vastanneet ",L5," vaatimukseen, täydentäkää vastauksianne sarakkeeseen G."),"")</f>
        <v>Ette ole vielä vastanneet 28 vaatimukseen, täydentäkää vastauksianne sarakkeeseen G.</v>
      </c>
      <c r="G5" s="174"/>
      <c r="H5" s="174"/>
      <c r="I5" s="26"/>
      <c r="L5" s="144">
        <f>SUM(L7:L335)</f>
        <v>28</v>
      </c>
      <c r="M5" s="144">
        <f>SUM(M7:M40)</f>
        <v>0</v>
      </c>
    </row>
    <row r="6" spans="1:26" ht="15.6" x14ac:dyDescent="0.25">
      <c r="C6" s="24" t="s">
        <v>23</v>
      </c>
      <c r="F6" s="115"/>
      <c r="G6" s="25"/>
      <c r="H6" s="17"/>
      <c r="I6" s="152"/>
    </row>
    <row r="7" spans="1:26" ht="87" customHeight="1" x14ac:dyDescent="0.25">
      <c r="F7" s="171" t="s">
        <v>24</v>
      </c>
      <c r="G7" s="171"/>
      <c r="H7" s="171"/>
      <c r="I7" s="26"/>
      <c r="J7" s="159"/>
    </row>
    <row r="8" spans="1:26" ht="30" customHeight="1" x14ac:dyDescent="0.3">
      <c r="B8" s="15"/>
      <c r="C8" s="34" t="s">
        <v>25</v>
      </c>
      <c r="D8" s="35"/>
      <c r="E8" s="36"/>
      <c r="F8" s="121"/>
      <c r="G8" s="37"/>
      <c r="H8" s="38"/>
      <c r="I8" s="152"/>
      <c r="J8" s="159"/>
    </row>
    <row r="9" spans="1:26" ht="25.5" customHeight="1" x14ac:dyDescent="0.25">
      <c r="F9" s="69" t="s">
        <v>26</v>
      </c>
      <c r="G9" s="65" t="s">
        <v>27</v>
      </c>
      <c r="H9" s="39"/>
      <c r="I9" s="153"/>
      <c r="J9" s="159"/>
    </row>
    <row r="10" spans="1:26" ht="27.6" x14ac:dyDescent="0.25">
      <c r="D10" s="67" t="str">
        <f>CONCATENATE($A$1,".",N10)</f>
        <v>1.1</v>
      </c>
      <c r="E10" s="92" t="s">
        <v>15</v>
      </c>
      <c r="F10" s="113" t="s">
        <v>28</v>
      </c>
      <c r="G10" s="93"/>
      <c r="H10" s="62" t="s">
        <v>29</v>
      </c>
      <c r="I10" s="152"/>
      <c r="J10" s="159"/>
      <c r="L10" s="144">
        <f>IF(AND(OR(E10="V1",E10="V2",E10="V3"),G10=""),1,0)</f>
        <v>1</v>
      </c>
      <c r="M10" s="144">
        <f t="shared" ref="M10:M15" si="0">IF(OR(AND(E10="V1",G10="Ei"),(AND(E10="V1",G10="Osittain"))),1,0)</f>
        <v>0</v>
      </c>
      <c r="N10" s="154">
        <v>1</v>
      </c>
      <c r="P10" s="143">
        <f t="shared" ref="P10:W10" si="1">IF(AND($E10=P$2,$G10=P$3),1,0)</f>
        <v>0</v>
      </c>
      <c r="Q10" s="143">
        <f t="shared" si="1"/>
        <v>0</v>
      </c>
      <c r="R10" s="143">
        <f t="shared" si="1"/>
        <v>0</v>
      </c>
      <c r="S10" s="143">
        <f t="shared" si="1"/>
        <v>0</v>
      </c>
      <c r="T10" s="143">
        <f t="shared" si="1"/>
        <v>0</v>
      </c>
      <c r="U10" s="143">
        <f t="shared" si="1"/>
        <v>0</v>
      </c>
      <c r="V10" s="143">
        <f t="shared" si="1"/>
        <v>0</v>
      </c>
      <c r="W10" s="143">
        <f t="shared" si="1"/>
        <v>0</v>
      </c>
      <c r="Y10" s="143">
        <f>IF(E10="V2",1,0)</f>
        <v>0</v>
      </c>
      <c r="Z10" s="143">
        <f>IF(E10="V3",1,0)</f>
        <v>0</v>
      </c>
    </row>
    <row r="11" spans="1:26" ht="79.2" x14ac:dyDescent="0.25">
      <c r="D11" s="67" t="str">
        <f t="shared" ref="D11:D18" ca="1" si="2">CONCATENATE($A$1,".",N11)</f>
        <v>1.2</v>
      </c>
      <c r="E11" s="92" t="s">
        <v>18</v>
      </c>
      <c r="F11" s="113" t="s">
        <v>30</v>
      </c>
      <c r="G11" s="93"/>
      <c r="H11" s="62" t="s">
        <v>29</v>
      </c>
      <c r="I11" s="152"/>
      <c r="J11" s="159"/>
      <c r="L11" s="144">
        <f>IF(AND(OR(E11="V1",E11="V2",E11="V3"),G11=""),1,0)</f>
        <v>1</v>
      </c>
      <c r="M11" s="144">
        <f t="shared" si="0"/>
        <v>0</v>
      </c>
      <c r="N11" s="154">
        <f ca="1">MAX(N$10:OFFSET(N11,-1,0))+1</f>
        <v>2</v>
      </c>
      <c r="P11" s="143">
        <f t="shared" ref="P11:W11" si="3">IF(AND($E11=P$2,$G11=P$3),1,0)</f>
        <v>0</v>
      </c>
      <c r="Q11" s="143">
        <f t="shared" si="3"/>
        <v>0</v>
      </c>
      <c r="R11" s="143">
        <f t="shared" si="3"/>
        <v>0</v>
      </c>
      <c r="S11" s="143">
        <f t="shared" si="3"/>
        <v>0</v>
      </c>
      <c r="T11" s="143">
        <f t="shared" si="3"/>
        <v>0</v>
      </c>
      <c r="U11" s="143">
        <f t="shared" si="3"/>
        <v>0</v>
      </c>
      <c r="V11" s="143">
        <f t="shared" si="3"/>
        <v>0</v>
      </c>
      <c r="W11" s="143">
        <f t="shared" si="3"/>
        <v>0</v>
      </c>
      <c r="Y11" s="143">
        <f>IF(E11="V2",1,0)</f>
        <v>0</v>
      </c>
      <c r="Z11" s="143">
        <f>IF(E11="V3",1,0)</f>
        <v>1</v>
      </c>
    </row>
    <row r="12" spans="1:26" ht="39.6" x14ac:dyDescent="0.25">
      <c r="D12" s="67" t="str">
        <f t="shared" ca="1" si="2"/>
        <v>1.3</v>
      </c>
      <c r="E12" s="92" t="s">
        <v>15</v>
      </c>
      <c r="F12" s="113" t="s">
        <v>31</v>
      </c>
      <c r="G12" s="93"/>
      <c r="H12" s="62" t="s">
        <v>29</v>
      </c>
      <c r="I12" s="152"/>
      <c r="L12" s="144">
        <f t="shared" ref="L12" si="4">IF(AND(OR(E12="V1",E12="V2",E12="V3"),G12=""),1,0)</f>
        <v>1</v>
      </c>
      <c r="M12" s="144">
        <f t="shared" si="0"/>
        <v>0</v>
      </c>
      <c r="N12" s="154">
        <f ca="1">MAX(N$10:OFFSET(N12,-1,0))+1</f>
        <v>3</v>
      </c>
      <c r="P12" s="143">
        <f t="shared" ref="P12:W25" si="5">IF(AND($E12=P$2,$G12=P$3),1,0)</f>
        <v>0</v>
      </c>
      <c r="Q12" s="143">
        <f t="shared" si="5"/>
        <v>0</v>
      </c>
      <c r="R12" s="143">
        <f t="shared" si="5"/>
        <v>0</v>
      </c>
      <c r="S12" s="143">
        <f t="shared" si="5"/>
        <v>0</v>
      </c>
      <c r="T12" s="143">
        <f t="shared" si="5"/>
        <v>0</v>
      </c>
      <c r="U12" s="143">
        <f t="shared" si="5"/>
        <v>0</v>
      </c>
      <c r="V12" s="143">
        <f t="shared" si="5"/>
        <v>0</v>
      </c>
      <c r="W12" s="143">
        <f t="shared" si="5"/>
        <v>0</v>
      </c>
      <c r="Y12" s="143">
        <f t="shared" ref="Y12:Y15" si="6">IF(E12="V2",1,0)</f>
        <v>0</v>
      </c>
      <c r="Z12" s="143">
        <f t="shared" ref="Z12:Z15" si="7">IF(E12="V3",1,0)</f>
        <v>0</v>
      </c>
    </row>
    <row r="13" spans="1:26" ht="39.6" x14ac:dyDescent="0.25">
      <c r="D13" s="67" t="str">
        <f t="shared" ca="1" si="2"/>
        <v>1.4</v>
      </c>
      <c r="E13" s="92" t="s">
        <v>15</v>
      </c>
      <c r="F13" s="113" t="s">
        <v>32</v>
      </c>
      <c r="G13" s="93"/>
      <c r="H13" s="62" t="s">
        <v>29</v>
      </c>
      <c r="I13" s="152"/>
      <c r="L13" s="144">
        <f>IF(AND(OR(E13="V1",E13="V2",E13="V3"),G13=""),1,0)</f>
        <v>1</v>
      </c>
      <c r="M13" s="144">
        <f t="shared" si="0"/>
        <v>0</v>
      </c>
      <c r="N13" s="154">
        <f ca="1">MAX(N$10:OFFSET(N13,-1,0))+1</f>
        <v>4</v>
      </c>
      <c r="P13" s="143">
        <f t="shared" si="5"/>
        <v>0</v>
      </c>
      <c r="Q13" s="143">
        <f t="shared" si="5"/>
        <v>0</v>
      </c>
      <c r="R13" s="143">
        <f t="shared" si="5"/>
        <v>0</v>
      </c>
      <c r="S13" s="143">
        <f t="shared" si="5"/>
        <v>0</v>
      </c>
      <c r="T13" s="143">
        <f t="shared" si="5"/>
        <v>0</v>
      </c>
      <c r="U13" s="143">
        <f t="shared" si="5"/>
        <v>0</v>
      </c>
      <c r="V13" s="143">
        <f t="shared" si="5"/>
        <v>0</v>
      </c>
      <c r="W13" s="143">
        <f t="shared" si="5"/>
        <v>0</v>
      </c>
      <c r="Y13" s="143">
        <f t="shared" si="6"/>
        <v>0</v>
      </c>
      <c r="Z13" s="143">
        <f t="shared" si="7"/>
        <v>0</v>
      </c>
    </row>
    <row r="14" spans="1:26" ht="39.6" x14ac:dyDescent="0.25">
      <c r="D14" s="67" t="str">
        <f t="shared" ca="1" si="2"/>
        <v>1.5</v>
      </c>
      <c r="E14" s="92" t="s">
        <v>15</v>
      </c>
      <c r="F14" s="113" t="s">
        <v>33</v>
      </c>
      <c r="G14" s="93"/>
      <c r="H14" s="62" t="s">
        <v>29</v>
      </c>
      <c r="I14" s="152"/>
      <c r="L14" s="144">
        <f>IF(AND(OR(E14="V1",E14="V2",E14="V3"),G14=""),1,0)</f>
        <v>1</v>
      </c>
      <c r="M14" s="144">
        <f t="shared" si="0"/>
        <v>0</v>
      </c>
      <c r="N14" s="154">
        <f ca="1">MAX(N$10:OFFSET(N14,-1,0))+1</f>
        <v>5</v>
      </c>
      <c r="P14" s="143">
        <f t="shared" si="5"/>
        <v>0</v>
      </c>
      <c r="Q14" s="143">
        <f t="shared" si="5"/>
        <v>0</v>
      </c>
      <c r="R14" s="143">
        <f t="shared" si="5"/>
        <v>0</v>
      </c>
      <c r="S14" s="143">
        <f t="shared" si="5"/>
        <v>0</v>
      </c>
      <c r="T14" s="143">
        <f t="shared" si="5"/>
        <v>0</v>
      </c>
      <c r="U14" s="143">
        <f t="shared" si="5"/>
        <v>0</v>
      </c>
      <c r="V14" s="143">
        <f t="shared" si="5"/>
        <v>0</v>
      </c>
      <c r="W14" s="143">
        <f t="shared" si="5"/>
        <v>0</v>
      </c>
      <c r="Y14" s="143">
        <f t="shared" si="6"/>
        <v>0</v>
      </c>
      <c r="Z14" s="143">
        <f t="shared" si="7"/>
        <v>0</v>
      </c>
    </row>
    <row r="15" spans="1:26" ht="39.6" x14ac:dyDescent="0.25">
      <c r="D15" s="67" t="str">
        <f t="shared" ca="1" si="2"/>
        <v>1.6</v>
      </c>
      <c r="E15" s="92" t="s">
        <v>15</v>
      </c>
      <c r="F15" s="113" t="s">
        <v>34</v>
      </c>
      <c r="G15" s="93"/>
      <c r="H15" s="62" t="s">
        <v>29</v>
      </c>
      <c r="I15" s="152"/>
      <c r="L15" s="144">
        <f>IF(AND(OR(E15="V1",E15="V2",E15="V3"),G15=""),1,0)</f>
        <v>1</v>
      </c>
      <c r="M15" s="144">
        <f t="shared" si="0"/>
        <v>0</v>
      </c>
      <c r="N15" s="154">
        <f ca="1">MAX(N$10:OFFSET(N15,-1,0))+1</f>
        <v>6</v>
      </c>
      <c r="P15" s="143">
        <f t="shared" si="5"/>
        <v>0</v>
      </c>
      <c r="Q15" s="143">
        <f t="shared" si="5"/>
        <v>0</v>
      </c>
      <c r="R15" s="143">
        <f t="shared" si="5"/>
        <v>0</v>
      </c>
      <c r="S15" s="143">
        <f t="shared" si="5"/>
        <v>0</v>
      </c>
      <c r="T15" s="143">
        <f t="shared" si="5"/>
        <v>0</v>
      </c>
      <c r="U15" s="143">
        <f t="shared" si="5"/>
        <v>0</v>
      </c>
      <c r="V15" s="143">
        <f t="shared" si="5"/>
        <v>0</v>
      </c>
      <c r="W15" s="143">
        <f t="shared" si="5"/>
        <v>0</v>
      </c>
      <c r="Y15" s="143">
        <f t="shared" si="6"/>
        <v>0</v>
      </c>
      <c r="Z15" s="143">
        <f t="shared" si="7"/>
        <v>0</v>
      </c>
    </row>
    <row r="16" spans="1:26" ht="92.4" x14ac:dyDescent="0.25">
      <c r="D16" s="67" t="str">
        <f t="shared" ca="1" si="2"/>
        <v>1.7</v>
      </c>
      <c r="E16" s="92" t="s">
        <v>15</v>
      </c>
      <c r="F16" s="113" t="s">
        <v>35</v>
      </c>
      <c r="G16" s="93"/>
      <c r="H16" s="62" t="s">
        <v>29</v>
      </c>
      <c r="I16" s="152"/>
      <c r="L16" s="144">
        <f t="shared" ref="L16:L18" si="8">IF(AND(OR(E16="V1",E16="V2",E16="V3"),G16=""),1,0)</f>
        <v>1</v>
      </c>
      <c r="M16" s="144">
        <f t="shared" ref="M16:M18" si="9">IF(OR(AND(E16="V1",G16="Ei"),(AND(E16="V1",G16="Osittain"))),1,0)</f>
        <v>0</v>
      </c>
      <c r="N16" s="154">
        <f ca="1">MAX(N$10:OFFSET(N16,-1,0))+1</f>
        <v>7</v>
      </c>
      <c r="P16" s="143">
        <f t="shared" si="5"/>
        <v>0</v>
      </c>
      <c r="Q16" s="143">
        <f t="shared" si="5"/>
        <v>0</v>
      </c>
      <c r="R16" s="143">
        <f t="shared" si="5"/>
        <v>0</v>
      </c>
      <c r="S16" s="143">
        <f t="shared" si="5"/>
        <v>0</v>
      </c>
      <c r="T16" s="143">
        <f t="shared" si="5"/>
        <v>0</v>
      </c>
      <c r="U16" s="143">
        <f t="shared" si="5"/>
        <v>0</v>
      </c>
      <c r="V16" s="143">
        <f t="shared" si="5"/>
        <v>0</v>
      </c>
      <c r="W16" s="143">
        <f t="shared" si="5"/>
        <v>0</v>
      </c>
      <c r="Y16" s="143">
        <f t="shared" ref="Y16:Y18" si="10">IF(E16="V2",1,0)</f>
        <v>0</v>
      </c>
      <c r="Z16" s="143">
        <f t="shared" ref="Z16:Z18" si="11">IF(E16="V3",1,0)</f>
        <v>0</v>
      </c>
    </row>
    <row r="17" spans="3:26" ht="79.2" x14ac:dyDescent="0.25">
      <c r="D17" s="67" t="str">
        <f t="shared" ca="1" si="2"/>
        <v>1.8</v>
      </c>
      <c r="E17" s="92" t="s">
        <v>15</v>
      </c>
      <c r="F17" s="94" t="s">
        <v>36</v>
      </c>
      <c r="G17" s="93"/>
      <c r="H17" s="62" t="s">
        <v>29</v>
      </c>
      <c r="I17" s="152"/>
      <c r="L17" s="144">
        <f t="shared" si="8"/>
        <v>1</v>
      </c>
      <c r="M17" s="144">
        <f t="shared" si="9"/>
        <v>0</v>
      </c>
      <c r="N17" s="154">
        <f ca="1">MAX(N$10:OFFSET(N17,-1,0))+1</f>
        <v>8</v>
      </c>
      <c r="P17" s="143">
        <f t="shared" si="5"/>
        <v>0</v>
      </c>
      <c r="Q17" s="143">
        <f t="shared" si="5"/>
        <v>0</v>
      </c>
      <c r="R17" s="143">
        <f t="shared" si="5"/>
        <v>0</v>
      </c>
      <c r="S17" s="143">
        <f t="shared" si="5"/>
        <v>0</v>
      </c>
      <c r="T17" s="143">
        <f t="shared" si="5"/>
        <v>0</v>
      </c>
      <c r="U17" s="143">
        <f t="shared" si="5"/>
        <v>0</v>
      </c>
      <c r="V17" s="143">
        <f t="shared" si="5"/>
        <v>0</v>
      </c>
      <c r="W17" s="143">
        <f t="shared" si="5"/>
        <v>0</v>
      </c>
      <c r="Y17" s="143">
        <f t="shared" si="10"/>
        <v>0</v>
      </c>
      <c r="Z17" s="143">
        <f t="shared" si="11"/>
        <v>0</v>
      </c>
    </row>
    <row r="18" spans="3:26" ht="79.2" x14ac:dyDescent="0.25">
      <c r="D18" s="67" t="str">
        <f t="shared" ca="1" si="2"/>
        <v>1.9</v>
      </c>
      <c r="E18" s="92" t="s">
        <v>15</v>
      </c>
      <c r="F18" s="94" t="s">
        <v>37</v>
      </c>
      <c r="G18" s="93"/>
      <c r="H18" s="62" t="s">
        <v>29</v>
      </c>
      <c r="I18" s="152"/>
      <c r="L18" s="144">
        <f t="shared" si="8"/>
        <v>1</v>
      </c>
      <c r="M18" s="144">
        <f t="shared" si="9"/>
        <v>0</v>
      </c>
      <c r="N18" s="154">
        <f ca="1">MAX(N$10:OFFSET(N18,-1,0))+1</f>
        <v>9</v>
      </c>
      <c r="P18" s="143">
        <f t="shared" si="5"/>
        <v>0</v>
      </c>
      <c r="Q18" s="143">
        <f t="shared" si="5"/>
        <v>0</v>
      </c>
      <c r="R18" s="143">
        <f t="shared" si="5"/>
        <v>0</v>
      </c>
      <c r="S18" s="143">
        <f t="shared" si="5"/>
        <v>0</v>
      </c>
      <c r="T18" s="143">
        <f t="shared" si="5"/>
        <v>0</v>
      </c>
      <c r="U18" s="143">
        <f t="shared" si="5"/>
        <v>0</v>
      </c>
      <c r="V18" s="143">
        <f t="shared" si="5"/>
        <v>0</v>
      </c>
      <c r="W18" s="143">
        <f t="shared" si="5"/>
        <v>0</v>
      </c>
      <c r="Y18" s="143">
        <f t="shared" si="10"/>
        <v>0</v>
      </c>
      <c r="Z18" s="143">
        <f t="shared" si="11"/>
        <v>0</v>
      </c>
    </row>
    <row r="19" spans="3:26" ht="132" x14ac:dyDescent="0.25">
      <c r="D19" s="67" t="str">
        <f t="shared" ref="D19:D22" ca="1" si="12">CONCATENATE($A$1,".",N19)</f>
        <v>1.10</v>
      </c>
      <c r="E19" s="92" t="s">
        <v>15</v>
      </c>
      <c r="F19" s="162" t="s">
        <v>38</v>
      </c>
      <c r="G19" s="93"/>
      <c r="H19" s="62" t="s">
        <v>29</v>
      </c>
      <c r="I19" s="152"/>
      <c r="L19" s="144">
        <f t="shared" ref="L19:L22" si="13">IF(AND(OR(E19="V1",E19="V2",E19="V3"),G19=""),1,0)</f>
        <v>1</v>
      </c>
      <c r="M19" s="144">
        <f t="shared" ref="M19:M22" si="14">IF(OR(AND(E19="V1",G19="Ei"),(AND(E19="V1",G19="Osittain"))),1,0)</f>
        <v>0</v>
      </c>
      <c r="N19" s="154">
        <f ca="1">MAX(N$10:OFFSET(N19,-1,0))+1</f>
        <v>10</v>
      </c>
      <c r="P19" s="143">
        <f t="shared" si="5"/>
        <v>0</v>
      </c>
      <c r="Q19" s="143">
        <f t="shared" si="5"/>
        <v>0</v>
      </c>
      <c r="R19" s="143">
        <f t="shared" si="5"/>
        <v>0</v>
      </c>
      <c r="S19" s="143">
        <f t="shared" si="5"/>
        <v>0</v>
      </c>
      <c r="T19" s="143">
        <f t="shared" si="5"/>
        <v>0</v>
      </c>
      <c r="U19" s="143">
        <f t="shared" si="5"/>
        <v>0</v>
      </c>
      <c r="V19" s="143">
        <f t="shared" si="5"/>
        <v>0</v>
      </c>
      <c r="W19" s="143">
        <f t="shared" si="5"/>
        <v>0</v>
      </c>
      <c r="Y19" s="143">
        <f t="shared" ref="Y19:Y22" si="15">IF(E19="V2",1,0)</f>
        <v>0</v>
      </c>
      <c r="Z19" s="143">
        <f t="shared" ref="Z19:Z22" si="16">IF(E19="V3",1,0)</f>
        <v>0</v>
      </c>
    </row>
    <row r="20" spans="3:26" ht="66" x14ac:dyDescent="0.25">
      <c r="D20" s="67" t="str">
        <f t="shared" ca="1" si="12"/>
        <v>1.11</v>
      </c>
      <c r="E20" s="92" t="s">
        <v>15</v>
      </c>
      <c r="F20" s="94" t="s">
        <v>39</v>
      </c>
      <c r="G20" s="93"/>
      <c r="H20" s="62" t="s">
        <v>29</v>
      </c>
      <c r="I20" s="152"/>
      <c r="L20" s="144">
        <f t="shared" si="13"/>
        <v>1</v>
      </c>
      <c r="M20" s="144">
        <f t="shared" si="14"/>
        <v>0</v>
      </c>
      <c r="N20" s="154">
        <f ca="1">MAX(N$10:OFFSET(N20,-1,0))+1</f>
        <v>11</v>
      </c>
      <c r="P20" s="143">
        <f t="shared" si="5"/>
        <v>0</v>
      </c>
      <c r="Q20" s="143">
        <f t="shared" si="5"/>
        <v>0</v>
      </c>
      <c r="R20" s="143">
        <f t="shared" si="5"/>
        <v>0</v>
      </c>
      <c r="S20" s="143">
        <f t="shared" si="5"/>
        <v>0</v>
      </c>
      <c r="T20" s="143">
        <f t="shared" si="5"/>
        <v>0</v>
      </c>
      <c r="U20" s="143">
        <f t="shared" si="5"/>
        <v>0</v>
      </c>
      <c r="V20" s="143">
        <f t="shared" si="5"/>
        <v>0</v>
      </c>
      <c r="W20" s="143">
        <f t="shared" si="5"/>
        <v>0</v>
      </c>
      <c r="Y20" s="143">
        <f t="shared" si="15"/>
        <v>0</v>
      </c>
      <c r="Z20" s="143">
        <f t="shared" si="16"/>
        <v>0</v>
      </c>
    </row>
    <row r="21" spans="3:26" ht="66" x14ac:dyDescent="0.25">
      <c r="D21" s="67" t="str">
        <f t="shared" ca="1" si="12"/>
        <v>1.12</v>
      </c>
      <c r="E21" s="92" t="s">
        <v>17</v>
      </c>
      <c r="F21" s="113" t="s">
        <v>40</v>
      </c>
      <c r="G21" s="93"/>
      <c r="H21" s="62" t="s">
        <v>29</v>
      </c>
      <c r="I21" s="152"/>
      <c r="L21" s="144">
        <f t="shared" si="13"/>
        <v>1</v>
      </c>
      <c r="M21" s="144">
        <f t="shared" si="14"/>
        <v>0</v>
      </c>
      <c r="N21" s="154">
        <f ca="1">MAX(N$10:OFFSET(N21,-1,0))+1</f>
        <v>12</v>
      </c>
      <c r="P21" s="143">
        <f t="shared" si="5"/>
        <v>0</v>
      </c>
      <c r="Q21" s="143">
        <f t="shared" si="5"/>
        <v>0</v>
      </c>
      <c r="R21" s="143">
        <f t="shared" si="5"/>
        <v>0</v>
      </c>
      <c r="S21" s="143">
        <f t="shared" si="5"/>
        <v>0</v>
      </c>
      <c r="T21" s="143">
        <f t="shared" si="5"/>
        <v>0</v>
      </c>
      <c r="U21" s="143">
        <f t="shared" si="5"/>
        <v>0</v>
      </c>
      <c r="V21" s="143">
        <f t="shared" si="5"/>
        <v>0</v>
      </c>
      <c r="W21" s="143">
        <f t="shared" si="5"/>
        <v>0</v>
      </c>
      <c r="Y21" s="143">
        <f t="shared" si="15"/>
        <v>1</v>
      </c>
      <c r="Z21" s="143">
        <f t="shared" si="16"/>
        <v>0</v>
      </c>
    </row>
    <row r="22" spans="3:26" ht="52.8" x14ac:dyDescent="0.25">
      <c r="D22" s="67" t="str">
        <f t="shared" ca="1" si="12"/>
        <v>1.13</v>
      </c>
      <c r="E22" s="92" t="s">
        <v>15</v>
      </c>
      <c r="F22" s="94" t="s">
        <v>41</v>
      </c>
      <c r="G22" s="93"/>
      <c r="H22" s="62" t="s">
        <v>29</v>
      </c>
      <c r="I22" s="152"/>
      <c r="L22" s="144">
        <f t="shared" si="13"/>
        <v>1</v>
      </c>
      <c r="M22" s="144">
        <f t="shared" si="14"/>
        <v>0</v>
      </c>
      <c r="N22" s="154">
        <f ca="1">MAX(N$10:OFFSET(N22,-1,0))+1</f>
        <v>13</v>
      </c>
      <c r="P22" s="143">
        <f t="shared" si="5"/>
        <v>0</v>
      </c>
      <c r="Q22" s="143">
        <f t="shared" si="5"/>
        <v>0</v>
      </c>
      <c r="R22" s="143">
        <f t="shared" si="5"/>
        <v>0</v>
      </c>
      <c r="S22" s="143">
        <f t="shared" si="5"/>
        <v>0</v>
      </c>
      <c r="T22" s="143">
        <f t="shared" si="5"/>
        <v>0</v>
      </c>
      <c r="U22" s="143">
        <f t="shared" si="5"/>
        <v>0</v>
      </c>
      <c r="V22" s="143">
        <f t="shared" si="5"/>
        <v>0</v>
      </c>
      <c r="W22" s="143">
        <f t="shared" si="5"/>
        <v>0</v>
      </c>
      <c r="Y22" s="143">
        <f t="shared" si="15"/>
        <v>0</v>
      </c>
      <c r="Z22" s="143">
        <f t="shared" si="16"/>
        <v>0</v>
      </c>
    </row>
    <row r="23" spans="3:26" ht="52.8" x14ac:dyDescent="0.25">
      <c r="D23" s="67" t="str">
        <f t="shared" ref="D23:D25" ca="1" si="17">CONCATENATE($A$1,".",N23)</f>
        <v>1.14</v>
      </c>
      <c r="E23" s="92" t="s">
        <v>15</v>
      </c>
      <c r="F23" s="94" t="s">
        <v>42</v>
      </c>
      <c r="G23" s="93"/>
      <c r="H23" s="62" t="s">
        <v>29</v>
      </c>
      <c r="I23" s="152"/>
      <c r="L23" s="144">
        <f t="shared" ref="L23:L25" si="18">IF(AND(OR(E23="V1",E23="V2",E23="V3"),G23=""),1,0)</f>
        <v>1</v>
      </c>
      <c r="M23" s="144">
        <f t="shared" ref="M23:M25" si="19">IF(OR(AND(E23="V1",G23="Ei"),(AND(E23="V1",G23="Osittain"))),1,0)</f>
        <v>0</v>
      </c>
      <c r="N23" s="154">
        <f ca="1">MAX(N$10:OFFSET(N23,-1,0))+1</f>
        <v>14</v>
      </c>
      <c r="P23" s="143">
        <f t="shared" si="5"/>
        <v>0</v>
      </c>
      <c r="Q23" s="143">
        <f t="shared" si="5"/>
        <v>0</v>
      </c>
      <c r="R23" s="143">
        <f t="shared" si="5"/>
        <v>0</v>
      </c>
      <c r="S23" s="143">
        <f t="shared" si="5"/>
        <v>0</v>
      </c>
      <c r="T23" s="143">
        <f t="shared" si="5"/>
        <v>0</v>
      </c>
      <c r="U23" s="143">
        <f t="shared" si="5"/>
        <v>0</v>
      </c>
      <c r="V23" s="143">
        <f t="shared" si="5"/>
        <v>0</v>
      </c>
      <c r="W23" s="143">
        <f t="shared" si="5"/>
        <v>0</v>
      </c>
      <c r="Y23" s="143">
        <f t="shared" ref="Y23:Y25" si="20">IF(E23="V2",1,0)</f>
        <v>0</v>
      </c>
      <c r="Z23" s="143">
        <f t="shared" ref="Z23:Z25" si="21">IF(E23="V3",1,0)</f>
        <v>0</v>
      </c>
    </row>
    <row r="24" spans="3:26" ht="66" x14ac:dyDescent="0.25">
      <c r="D24" s="67" t="str">
        <f t="shared" ca="1" si="17"/>
        <v>1.15</v>
      </c>
      <c r="E24" s="92" t="s">
        <v>17</v>
      </c>
      <c r="F24" s="94" t="s">
        <v>43</v>
      </c>
      <c r="G24" s="93"/>
      <c r="H24" s="62" t="s">
        <v>29</v>
      </c>
      <c r="I24" s="152"/>
      <c r="L24" s="144">
        <f t="shared" si="18"/>
        <v>1</v>
      </c>
      <c r="M24" s="144">
        <f t="shared" si="19"/>
        <v>0</v>
      </c>
      <c r="N24" s="154">
        <f ca="1">MAX(N$10:OFFSET(N24,-1,0))+1</f>
        <v>15</v>
      </c>
      <c r="P24" s="143">
        <f t="shared" si="5"/>
        <v>0</v>
      </c>
      <c r="Q24" s="143">
        <f t="shared" si="5"/>
        <v>0</v>
      </c>
      <c r="R24" s="143">
        <f t="shared" si="5"/>
        <v>0</v>
      </c>
      <c r="S24" s="143">
        <f t="shared" si="5"/>
        <v>0</v>
      </c>
      <c r="T24" s="143">
        <f t="shared" si="5"/>
        <v>0</v>
      </c>
      <c r="U24" s="143">
        <f t="shared" si="5"/>
        <v>0</v>
      </c>
      <c r="V24" s="143">
        <f t="shared" si="5"/>
        <v>0</v>
      </c>
      <c r="W24" s="143">
        <f t="shared" si="5"/>
        <v>0</v>
      </c>
      <c r="Y24" s="143">
        <f t="shared" si="20"/>
        <v>1</v>
      </c>
      <c r="Z24" s="143">
        <f t="shared" si="21"/>
        <v>0</v>
      </c>
    </row>
    <row r="25" spans="3:26" ht="66" x14ac:dyDescent="0.25">
      <c r="D25" s="67" t="str">
        <f t="shared" ca="1" si="17"/>
        <v>1.16</v>
      </c>
      <c r="E25" s="92" t="s">
        <v>17</v>
      </c>
      <c r="F25" s="94" t="s">
        <v>44</v>
      </c>
      <c r="G25" s="93"/>
      <c r="H25" s="62" t="s">
        <v>29</v>
      </c>
      <c r="I25" s="152"/>
      <c r="J25" s="141" t="s">
        <v>45</v>
      </c>
      <c r="L25" s="144">
        <f t="shared" si="18"/>
        <v>1</v>
      </c>
      <c r="M25" s="144">
        <f t="shared" si="19"/>
        <v>0</v>
      </c>
      <c r="N25" s="154">
        <f ca="1">MAX(N$10:OFFSET(N25,-1,0))+1</f>
        <v>16</v>
      </c>
      <c r="P25" s="143">
        <f t="shared" si="5"/>
        <v>0</v>
      </c>
      <c r="Q25" s="143">
        <f t="shared" si="5"/>
        <v>0</v>
      </c>
      <c r="R25" s="143">
        <f t="shared" si="5"/>
        <v>0</v>
      </c>
      <c r="S25" s="143">
        <f t="shared" si="5"/>
        <v>0</v>
      </c>
      <c r="T25" s="143">
        <f t="shared" si="5"/>
        <v>0</v>
      </c>
      <c r="U25" s="143">
        <f t="shared" si="5"/>
        <v>0</v>
      </c>
      <c r="V25" s="143">
        <f t="shared" si="5"/>
        <v>0</v>
      </c>
      <c r="W25" s="143">
        <f t="shared" si="5"/>
        <v>0</v>
      </c>
      <c r="Y25" s="143">
        <f t="shared" si="20"/>
        <v>1</v>
      </c>
      <c r="Z25" s="143">
        <f t="shared" si="21"/>
        <v>0</v>
      </c>
    </row>
    <row r="26" spans="3:26" ht="36" customHeight="1" x14ac:dyDescent="0.3">
      <c r="C26" s="28" t="s">
        <v>46</v>
      </c>
      <c r="D26" s="66"/>
      <c r="F26" s="115"/>
      <c r="G26" s="30"/>
      <c r="H26" s="17"/>
      <c r="I26" s="152"/>
    </row>
    <row r="27" spans="3:26" ht="12" customHeight="1" x14ac:dyDescent="0.25">
      <c r="D27" s="66"/>
      <c r="F27" s="171"/>
      <c r="G27" s="171"/>
      <c r="H27" s="171"/>
      <c r="I27" s="77"/>
    </row>
    <row r="28" spans="3:26" ht="13.8" x14ac:dyDescent="0.25">
      <c r="F28" s="64" t="s">
        <v>26</v>
      </c>
      <c r="G28" s="65" t="s">
        <v>27</v>
      </c>
      <c r="H28" s="68"/>
      <c r="I28" s="153"/>
    </row>
    <row r="29" spans="3:26" ht="39.6" x14ac:dyDescent="0.25">
      <c r="D29" s="67" t="str">
        <f t="shared" ref="D29:D36" ca="1" si="22">CONCATENATE($A$1,".",N29)</f>
        <v>1.17</v>
      </c>
      <c r="E29" s="114" t="s">
        <v>15</v>
      </c>
      <c r="F29" s="112" t="s">
        <v>47</v>
      </c>
      <c r="G29" s="93"/>
      <c r="H29" s="62" t="s">
        <v>29</v>
      </c>
      <c r="I29" s="152"/>
      <c r="L29" s="144">
        <f t="shared" ref="L29:L31" si="23">IF(AND(OR(E29="V1",E29="V2",E29="V3"),G29=""),1,0)</f>
        <v>1</v>
      </c>
      <c r="M29" s="144">
        <f t="shared" ref="M29:M31" si="24">IF(OR(AND(E29="V1",G29="Ei"),(AND(E29="V1",G29="Osittain"))),1,0)</f>
        <v>0</v>
      </c>
      <c r="N29" s="154">
        <f ca="1">MAX(N$10:OFFSET(N29,-1,0))+1</f>
        <v>17</v>
      </c>
      <c r="P29" s="143">
        <f t="shared" ref="P29:W32" si="25">IF(AND($E29=P$2,$G29=P$3),1,0)</f>
        <v>0</v>
      </c>
      <c r="Q29" s="143">
        <f t="shared" si="25"/>
        <v>0</v>
      </c>
      <c r="R29" s="143">
        <f t="shared" si="25"/>
        <v>0</v>
      </c>
      <c r="S29" s="143">
        <f t="shared" si="25"/>
        <v>0</v>
      </c>
      <c r="T29" s="143">
        <f t="shared" si="25"/>
        <v>0</v>
      </c>
      <c r="U29" s="143">
        <f t="shared" si="25"/>
        <v>0</v>
      </c>
      <c r="V29" s="143">
        <f t="shared" si="25"/>
        <v>0</v>
      </c>
      <c r="W29" s="143">
        <f t="shared" si="25"/>
        <v>0</v>
      </c>
      <c r="Y29" s="143">
        <f t="shared" ref="Y29:Y32" si="26">IF(E29="V2",1,0)</f>
        <v>0</v>
      </c>
      <c r="Z29" s="143">
        <f t="shared" ref="Z29:Z32" si="27">IF(E29="V3",1,0)</f>
        <v>0</v>
      </c>
    </row>
    <row r="30" spans="3:26" ht="39.6" x14ac:dyDescent="0.25">
      <c r="D30" s="67" t="str">
        <f t="shared" ca="1" si="22"/>
        <v>1.18</v>
      </c>
      <c r="E30" s="114" t="s">
        <v>15</v>
      </c>
      <c r="F30" s="112" t="s">
        <v>48</v>
      </c>
      <c r="G30" s="93"/>
      <c r="H30" s="62" t="s">
        <v>29</v>
      </c>
      <c r="I30" s="152"/>
      <c r="L30" s="144">
        <f t="shared" si="23"/>
        <v>1</v>
      </c>
      <c r="M30" s="144">
        <f t="shared" si="24"/>
        <v>0</v>
      </c>
      <c r="N30" s="154">
        <f ca="1">MAX(N$10:OFFSET(N30,-1,0))+1</f>
        <v>18</v>
      </c>
      <c r="P30" s="143">
        <f t="shared" si="25"/>
        <v>0</v>
      </c>
      <c r="Q30" s="143">
        <f t="shared" si="25"/>
        <v>0</v>
      </c>
      <c r="R30" s="143">
        <f t="shared" si="25"/>
        <v>0</v>
      </c>
      <c r="S30" s="143">
        <f t="shared" si="25"/>
        <v>0</v>
      </c>
      <c r="T30" s="143">
        <f t="shared" si="25"/>
        <v>0</v>
      </c>
      <c r="U30" s="143">
        <f t="shared" si="25"/>
        <v>0</v>
      </c>
      <c r="V30" s="143">
        <f t="shared" si="25"/>
        <v>0</v>
      </c>
      <c r="W30" s="143">
        <f t="shared" si="25"/>
        <v>0</v>
      </c>
      <c r="Y30" s="143">
        <f t="shared" si="26"/>
        <v>0</v>
      </c>
      <c r="Z30" s="143">
        <f t="shared" si="27"/>
        <v>0</v>
      </c>
    </row>
    <row r="31" spans="3:26" ht="39.6" x14ac:dyDescent="0.25">
      <c r="D31" s="67" t="str">
        <f t="shared" ca="1" si="22"/>
        <v>1.19</v>
      </c>
      <c r="E31" s="114" t="s">
        <v>15</v>
      </c>
      <c r="F31" s="112" t="s">
        <v>49</v>
      </c>
      <c r="G31" s="93"/>
      <c r="H31" s="62" t="s">
        <v>29</v>
      </c>
      <c r="I31" s="152"/>
      <c r="L31" s="144">
        <f t="shared" si="23"/>
        <v>1</v>
      </c>
      <c r="M31" s="144">
        <f t="shared" si="24"/>
        <v>0</v>
      </c>
      <c r="N31" s="154">
        <f ca="1">MAX(N$10:OFFSET(N31,-1,0))+1</f>
        <v>19</v>
      </c>
      <c r="P31" s="143">
        <f t="shared" si="25"/>
        <v>0</v>
      </c>
      <c r="Q31" s="143">
        <f t="shared" si="25"/>
        <v>0</v>
      </c>
      <c r="R31" s="143">
        <f t="shared" si="25"/>
        <v>0</v>
      </c>
      <c r="S31" s="143">
        <f t="shared" si="25"/>
        <v>0</v>
      </c>
      <c r="T31" s="143">
        <f t="shared" si="25"/>
        <v>0</v>
      </c>
      <c r="U31" s="143">
        <f t="shared" si="25"/>
        <v>0</v>
      </c>
      <c r="V31" s="143">
        <f t="shared" si="25"/>
        <v>0</v>
      </c>
      <c r="W31" s="143">
        <f t="shared" si="25"/>
        <v>0</v>
      </c>
      <c r="Y31" s="143">
        <f t="shared" si="26"/>
        <v>0</v>
      </c>
      <c r="Z31" s="143">
        <f t="shared" si="27"/>
        <v>0</v>
      </c>
    </row>
    <row r="32" spans="3:26" ht="79.2" x14ac:dyDescent="0.25">
      <c r="D32" s="67" t="str">
        <f t="shared" ca="1" si="22"/>
        <v>1.20</v>
      </c>
      <c r="E32" s="114" t="s">
        <v>15</v>
      </c>
      <c r="F32" s="112" t="s">
        <v>50</v>
      </c>
      <c r="G32" s="93"/>
      <c r="H32" s="62" t="s">
        <v>29</v>
      </c>
      <c r="I32" s="152"/>
      <c r="L32" s="144">
        <f t="shared" ref="L32" si="28">IF(AND(OR(E32="V1",E32="V2",E32="V3"),G32=""),1,0)</f>
        <v>1</v>
      </c>
      <c r="M32" s="144">
        <f t="shared" ref="M32" si="29">IF(OR(AND(E32="V1",G32="Ei"),(AND(E32="V1",G32="Osittain"))),1,0)</f>
        <v>0</v>
      </c>
      <c r="N32" s="154">
        <f ca="1">MAX(N$10:OFFSET(N32,-1,0))+1</f>
        <v>20</v>
      </c>
      <c r="P32" s="143">
        <f t="shared" si="25"/>
        <v>0</v>
      </c>
      <c r="Q32" s="143">
        <f t="shared" si="25"/>
        <v>0</v>
      </c>
      <c r="R32" s="143">
        <f t="shared" si="25"/>
        <v>0</v>
      </c>
      <c r="S32" s="143">
        <f t="shared" si="25"/>
        <v>0</v>
      </c>
      <c r="T32" s="143">
        <f t="shared" si="25"/>
        <v>0</v>
      </c>
      <c r="U32" s="143">
        <f t="shared" si="25"/>
        <v>0</v>
      </c>
      <c r="V32" s="143">
        <f t="shared" si="25"/>
        <v>0</v>
      </c>
      <c r="W32" s="143">
        <f t="shared" si="25"/>
        <v>0</v>
      </c>
      <c r="Y32" s="143">
        <f t="shared" si="26"/>
        <v>0</v>
      </c>
      <c r="Z32" s="143">
        <f t="shared" si="27"/>
        <v>0</v>
      </c>
    </row>
    <row r="33" spans="1:30" ht="39.6" x14ac:dyDescent="0.25">
      <c r="D33" s="67" t="str">
        <f t="shared" ca="1" si="22"/>
        <v>1.21</v>
      </c>
      <c r="E33" s="114" t="s">
        <v>15</v>
      </c>
      <c r="F33" s="112" t="s">
        <v>51</v>
      </c>
      <c r="G33" s="93"/>
      <c r="H33" s="62" t="s">
        <v>29</v>
      </c>
      <c r="I33" s="152"/>
      <c r="L33" s="144">
        <f t="shared" ref="L33:L40" si="30">IF(AND(OR(E33="V1",E33="V2",E33="V3"),G33=""),1,0)</f>
        <v>1</v>
      </c>
      <c r="M33" s="144">
        <f t="shared" ref="M33:M40" si="31">IF(OR(AND(E33="V1",G33="Ei"),(AND(E33="V1",G33="Osittain"))),1,0)</f>
        <v>0</v>
      </c>
      <c r="N33" s="154">
        <f ca="1">MAX(N$10:OFFSET(N33,-1,0))+1</f>
        <v>21</v>
      </c>
      <c r="P33" s="143">
        <f t="shared" ref="P33:W40" si="32">IF(AND($E33=P$2,$G33=P$3),1,0)</f>
        <v>0</v>
      </c>
      <c r="Q33" s="143">
        <f t="shared" si="32"/>
        <v>0</v>
      </c>
      <c r="R33" s="143">
        <f t="shared" si="32"/>
        <v>0</v>
      </c>
      <c r="S33" s="143">
        <f t="shared" si="32"/>
        <v>0</v>
      </c>
      <c r="T33" s="143">
        <f t="shared" si="32"/>
        <v>0</v>
      </c>
      <c r="U33" s="143">
        <f t="shared" si="32"/>
        <v>0</v>
      </c>
      <c r="V33" s="143">
        <f t="shared" si="32"/>
        <v>0</v>
      </c>
      <c r="W33" s="143">
        <f t="shared" si="32"/>
        <v>0</v>
      </c>
      <c r="Y33" s="143">
        <f t="shared" ref="Y33:Y40" si="33">IF(E33="V2",1,0)</f>
        <v>0</v>
      </c>
      <c r="Z33" s="143">
        <f t="shared" ref="Z33:Z40" si="34">IF(E33="V3",1,0)</f>
        <v>0</v>
      </c>
    </row>
    <row r="34" spans="1:30" ht="52.8" x14ac:dyDescent="0.25">
      <c r="D34" s="67" t="str">
        <f t="shared" ca="1" si="22"/>
        <v>1.22</v>
      </c>
      <c r="E34" s="114" t="s">
        <v>17</v>
      </c>
      <c r="F34" s="94" t="s">
        <v>52</v>
      </c>
      <c r="G34" s="93"/>
      <c r="H34" s="62" t="s">
        <v>29</v>
      </c>
      <c r="I34" s="152"/>
      <c r="L34" s="144">
        <f t="shared" si="30"/>
        <v>1</v>
      </c>
      <c r="M34" s="144">
        <f t="shared" si="31"/>
        <v>0</v>
      </c>
      <c r="N34" s="154">
        <f ca="1">MAX(N$10:OFFSET(N34,-1,0))+1</f>
        <v>22</v>
      </c>
      <c r="P34" s="143">
        <f t="shared" si="32"/>
        <v>0</v>
      </c>
      <c r="Q34" s="143">
        <f t="shared" si="32"/>
        <v>0</v>
      </c>
      <c r="R34" s="143">
        <f t="shared" si="32"/>
        <v>0</v>
      </c>
      <c r="S34" s="143">
        <f t="shared" si="32"/>
        <v>0</v>
      </c>
      <c r="T34" s="143">
        <f t="shared" si="32"/>
        <v>0</v>
      </c>
      <c r="U34" s="143">
        <f t="shared" si="32"/>
        <v>0</v>
      </c>
      <c r="V34" s="143">
        <f t="shared" si="32"/>
        <v>0</v>
      </c>
      <c r="W34" s="143">
        <f t="shared" si="32"/>
        <v>0</v>
      </c>
      <c r="Y34" s="143">
        <f t="shared" si="33"/>
        <v>1</v>
      </c>
      <c r="Z34" s="143">
        <f t="shared" si="34"/>
        <v>0</v>
      </c>
    </row>
    <row r="35" spans="1:30" ht="79.2" x14ac:dyDescent="0.25">
      <c r="D35" s="67" t="str">
        <f t="shared" ref="D35" ca="1" si="35">CONCATENATE($A$1,".",N35)</f>
        <v>1.23</v>
      </c>
      <c r="E35" s="114" t="s">
        <v>15</v>
      </c>
      <c r="F35" s="94" t="s">
        <v>53</v>
      </c>
      <c r="G35" s="93"/>
      <c r="H35" s="62" t="s">
        <v>29</v>
      </c>
      <c r="I35" s="152"/>
      <c r="L35" s="144">
        <f t="shared" si="30"/>
        <v>1</v>
      </c>
      <c r="M35" s="144">
        <f t="shared" si="31"/>
        <v>0</v>
      </c>
      <c r="N35" s="154">
        <f ca="1">MAX(N$10:OFFSET(N35,-1,0))+1</f>
        <v>23</v>
      </c>
      <c r="P35" s="143">
        <f t="shared" si="32"/>
        <v>0</v>
      </c>
      <c r="Q35" s="143">
        <f t="shared" si="32"/>
        <v>0</v>
      </c>
      <c r="R35" s="143">
        <f t="shared" si="32"/>
        <v>0</v>
      </c>
      <c r="S35" s="143">
        <f t="shared" si="32"/>
        <v>0</v>
      </c>
      <c r="T35" s="143">
        <f t="shared" si="32"/>
        <v>0</v>
      </c>
      <c r="U35" s="143">
        <f t="shared" si="32"/>
        <v>0</v>
      </c>
      <c r="V35" s="143">
        <f t="shared" si="32"/>
        <v>0</v>
      </c>
      <c r="W35" s="143">
        <f t="shared" si="32"/>
        <v>0</v>
      </c>
      <c r="Y35" s="143">
        <f t="shared" si="33"/>
        <v>0</v>
      </c>
      <c r="Z35" s="143">
        <f t="shared" si="34"/>
        <v>0</v>
      </c>
    </row>
    <row r="36" spans="1:30" ht="66" x14ac:dyDescent="0.25">
      <c r="D36" s="67" t="str">
        <f t="shared" ca="1" si="22"/>
        <v>1.24</v>
      </c>
      <c r="E36" s="114" t="s">
        <v>17</v>
      </c>
      <c r="F36" s="112" t="s">
        <v>54</v>
      </c>
      <c r="G36" s="93"/>
      <c r="H36" s="62" t="s">
        <v>29</v>
      </c>
      <c r="I36" s="152"/>
      <c r="L36" s="144">
        <f t="shared" si="30"/>
        <v>1</v>
      </c>
      <c r="M36" s="144">
        <f t="shared" si="31"/>
        <v>0</v>
      </c>
      <c r="N36" s="154">
        <f ca="1">MAX(N$10:OFFSET(N36,-1,0))+1</f>
        <v>24</v>
      </c>
      <c r="P36" s="143">
        <f t="shared" si="32"/>
        <v>0</v>
      </c>
      <c r="Q36" s="143">
        <f t="shared" si="32"/>
        <v>0</v>
      </c>
      <c r="R36" s="143">
        <f t="shared" si="32"/>
        <v>0</v>
      </c>
      <c r="S36" s="143">
        <f t="shared" si="32"/>
        <v>0</v>
      </c>
      <c r="T36" s="143">
        <f t="shared" si="32"/>
        <v>0</v>
      </c>
      <c r="U36" s="143">
        <f t="shared" si="32"/>
        <v>0</v>
      </c>
      <c r="V36" s="143">
        <f t="shared" si="32"/>
        <v>0</v>
      </c>
      <c r="W36" s="143">
        <f t="shared" si="32"/>
        <v>0</v>
      </c>
      <c r="Y36" s="143">
        <f t="shared" si="33"/>
        <v>1</v>
      </c>
      <c r="Z36" s="143">
        <f t="shared" si="34"/>
        <v>0</v>
      </c>
    </row>
    <row r="37" spans="1:30" ht="79.2" x14ac:dyDescent="0.25">
      <c r="D37" s="67" t="str">
        <f t="shared" ref="D37:D40" ca="1" si="36">CONCATENATE($A$1,".",N37)</f>
        <v>1.25</v>
      </c>
      <c r="E37" s="114" t="s">
        <v>17</v>
      </c>
      <c r="F37" s="112" t="s">
        <v>55</v>
      </c>
      <c r="G37" s="93"/>
      <c r="H37" s="62" t="s">
        <v>29</v>
      </c>
      <c r="I37" s="152"/>
      <c r="L37" s="144">
        <f t="shared" si="30"/>
        <v>1</v>
      </c>
      <c r="M37" s="144">
        <f t="shared" si="31"/>
        <v>0</v>
      </c>
      <c r="N37" s="154">
        <f ca="1">MAX(N$10:OFFSET(N37,-1,0))+1</f>
        <v>25</v>
      </c>
      <c r="P37" s="143">
        <f t="shared" si="32"/>
        <v>0</v>
      </c>
      <c r="Q37" s="143">
        <f t="shared" si="32"/>
        <v>0</v>
      </c>
      <c r="R37" s="143">
        <f t="shared" si="32"/>
        <v>0</v>
      </c>
      <c r="S37" s="143">
        <f t="shared" si="32"/>
        <v>0</v>
      </c>
      <c r="T37" s="143">
        <f t="shared" si="32"/>
        <v>0</v>
      </c>
      <c r="U37" s="143">
        <f t="shared" si="32"/>
        <v>0</v>
      </c>
      <c r="V37" s="143">
        <f t="shared" si="32"/>
        <v>0</v>
      </c>
      <c r="W37" s="143">
        <f t="shared" si="32"/>
        <v>0</v>
      </c>
      <c r="Y37" s="143">
        <f t="shared" si="33"/>
        <v>1</v>
      </c>
      <c r="Z37" s="143">
        <f t="shared" si="34"/>
        <v>0</v>
      </c>
    </row>
    <row r="38" spans="1:30" ht="27.6" x14ac:dyDescent="0.25">
      <c r="D38" s="67" t="str">
        <f t="shared" ca="1" si="36"/>
        <v>1.26</v>
      </c>
      <c r="E38" s="92" t="s">
        <v>17</v>
      </c>
      <c r="F38" s="91" t="s">
        <v>56</v>
      </c>
      <c r="G38" s="93"/>
      <c r="H38" s="62" t="s">
        <v>29</v>
      </c>
      <c r="I38" s="152"/>
      <c r="L38" s="144">
        <f t="shared" si="30"/>
        <v>1</v>
      </c>
      <c r="M38" s="144">
        <f t="shared" si="31"/>
        <v>0</v>
      </c>
      <c r="N38" s="154">
        <f ca="1">MAX(N$10:OFFSET(N38,-1,0))+1</f>
        <v>26</v>
      </c>
      <c r="P38" s="143">
        <f t="shared" si="32"/>
        <v>0</v>
      </c>
      <c r="Q38" s="143">
        <f t="shared" si="32"/>
        <v>0</v>
      </c>
      <c r="R38" s="143">
        <f t="shared" si="32"/>
        <v>0</v>
      </c>
      <c r="S38" s="143">
        <f t="shared" si="32"/>
        <v>0</v>
      </c>
      <c r="T38" s="143">
        <f t="shared" si="32"/>
        <v>0</v>
      </c>
      <c r="U38" s="143">
        <f t="shared" si="32"/>
        <v>0</v>
      </c>
      <c r="V38" s="143">
        <f t="shared" si="32"/>
        <v>0</v>
      </c>
      <c r="W38" s="143">
        <f t="shared" si="32"/>
        <v>0</v>
      </c>
      <c r="Y38" s="143">
        <f t="shared" si="33"/>
        <v>1</v>
      </c>
      <c r="Z38" s="143">
        <f t="shared" si="34"/>
        <v>0</v>
      </c>
    </row>
    <row r="39" spans="1:30" ht="27.6" x14ac:dyDescent="0.25">
      <c r="D39" s="67" t="str">
        <f t="shared" ca="1" si="36"/>
        <v>1.27</v>
      </c>
      <c r="E39" s="92" t="s">
        <v>17</v>
      </c>
      <c r="F39" s="91" t="s">
        <v>56</v>
      </c>
      <c r="G39" s="93"/>
      <c r="H39" s="62" t="s">
        <v>29</v>
      </c>
      <c r="I39" s="152"/>
      <c r="L39" s="144">
        <f t="shared" si="30"/>
        <v>1</v>
      </c>
      <c r="M39" s="144">
        <f t="shared" si="31"/>
        <v>0</v>
      </c>
      <c r="N39" s="154">
        <f ca="1">MAX(N$10:OFFSET(N39,-1,0))+1</f>
        <v>27</v>
      </c>
      <c r="P39" s="143">
        <f t="shared" si="32"/>
        <v>0</v>
      </c>
      <c r="Q39" s="143">
        <f t="shared" si="32"/>
        <v>0</v>
      </c>
      <c r="R39" s="143">
        <f t="shared" si="32"/>
        <v>0</v>
      </c>
      <c r="S39" s="143">
        <f t="shared" si="32"/>
        <v>0</v>
      </c>
      <c r="T39" s="143">
        <f t="shared" si="32"/>
        <v>0</v>
      </c>
      <c r="U39" s="143">
        <f t="shared" si="32"/>
        <v>0</v>
      </c>
      <c r="V39" s="143">
        <f t="shared" si="32"/>
        <v>0</v>
      </c>
      <c r="W39" s="143">
        <f t="shared" si="32"/>
        <v>0</v>
      </c>
      <c r="Y39" s="143">
        <f t="shared" si="33"/>
        <v>1</v>
      </c>
      <c r="Z39" s="143">
        <f t="shared" si="34"/>
        <v>0</v>
      </c>
    </row>
    <row r="40" spans="1:30" ht="27.6" x14ac:dyDescent="0.25">
      <c r="D40" s="67" t="str">
        <f t="shared" ca="1" si="36"/>
        <v>1.28</v>
      </c>
      <c r="E40" s="92" t="s">
        <v>17</v>
      </c>
      <c r="F40" s="91" t="s">
        <v>56</v>
      </c>
      <c r="G40" s="93"/>
      <c r="H40" s="62" t="s">
        <v>29</v>
      </c>
      <c r="I40" s="152"/>
      <c r="L40" s="144">
        <f t="shared" si="30"/>
        <v>1</v>
      </c>
      <c r="M40" s="144">
        <f t="shared" si="31"/>
        <v>0</v>
      </c>
      <c r="N40" s="154">
        <f ca="1">MAX(N$10:OFFSET(N40,-1,0))+1</f>
        <v>28</v>
      </c>
      <c r="P40" s="143">
        <f t="shared" si="32"/>
        <v>0</v>
      </c>
      <c r="Q40" s="143">
        <f t="shared" si="32"/>
        <v>0</v>
      </c>
      <c r="R40" s="143">
        <f t="shared" si="32"/>
        <v>0</v>
      </c>
      <c r="S40" s="143">
        <f t="shared" si="32"/>
        <v>0</v>
      </c>
      <c r="T40" s="143">
        <f t="shared" si="32"/>
        <v>0</v>
      </c>
      <c r="U40" s="143">
        <f t="shared" si="32"/>
        <v>0</v>
      </c>
      <c r="V40" s="143">
        <f t="shared" si="32"/>
        <v>0</v>
      </c>
      <c r="W40" s="143">
        <f t="shared" si="32"/>
        <v>0</v>
      </c>
      <c r="Y40" s="143">
        <f t="shared" si="33"/>
        <v>1</v>
      </c>
      <c r="Z40" s="143">
        <f t="shared" si="34"/>
        <v>0</v>
      </c>
    </row>
    <row r="41" spans="1:30" ht="52.8" x14ac:dyDescent="0.25">
      <c r="F41" s="115"/>
      <c r="G41" s="29"/>
      <c r="H41" s="17"/>
      <c r="I41" s="152"/>
      <c r="J41" s="141" t="s">
        <v>57</v>
      </c>
    </row>
    <row r="42" spans="1:30" s="79" customFormat="1" ht="13.8" x14ac:dyDescent="0.25">
      <c r="C42" s="80"/>
      <c r="E42" s="71" t="s">
        <v>58</v>
      </c>
      <c r="F42" s="71"/>
      <c r="G42" s="71"/>
      <c r="H42" s="71"/>
      <c r="I42" s="155"/>
      <c r="J42" s="163"/>
      <c r="K42" s="81"/>
      <c r="L42" s="155"/>
      <c r="M42" s="155"/>
      <c r="N42" s="155"/>
      <c r="O42" s="155"/>
      <c r="P42" s="147"/>
      <c r="Q42" s="147"/>
      <c r="R42" s="147"/>
      <c r="S42" s="147"/>
      <c r="T42" s="147"/>
      <c r="U42" s="147"/>
      <c r="V42" s="147"/>
      <c r="W42" s="147"/>
      <c r="X42" s="148"/>
      <c r="Y42" s="147" t="s">
        <v>59</v>
      </c>
      <c r="Z42" s="147" t="s">
        <v>60</v>
      </c>
      <c r="AA42" s="81"/>
      <c r="AB42" s="81"/>
      <c r="AC42" s="156"/>
      <c r="AD42" s="156"/>
    </row>
    <row r="43" spans="1:30" s="26" customFormat="1" ht="13.8" x14ac:dyDescent="0.25">
      <c r="A43" s="14"/>
      <c r="B43" s="14"/>
      <c r="C43" s="19"/>
      <c r="D43" s="14"/>
      <c r="E43" s="20"/>
      <c r="F43" s="32"/>
      <c r="G43" s="33"/>
      <c r="H43" s="17"/>
      <c r="I43" s="152"/>
      <c r="J43" s="141"/>
      <c r="K43" s="31"/>
      <c r="L43" s="144"/>
      <c r="M43" s="144"/>
      <c r="N43" s="144"/>
      <c r="O43" s="76"/>
      <c r="P43" s="143">
        <f t="shared" ref="P43:W43" si="37">SUM(P5:P41)</f>
        <v>0</v>
      </c>
      <c r="Q43" s="143">
        <f t="shared" si="37"/>
        <v>0</v>
      </c>
      <c r="R43" s="143">
        <f t="shared" si="37"/>
        <v>0</v>
      </c>
      <c r="S43" s="143">
        <f t="shared" si="37"/>
        <v>0</v>
      </c>
      <c r="T43" s="143">
        <f t="shared" si="37"/>
        <v>0</v>
      </c>
      <c r="U43" s="143">
        <f t="shared" si="37"/>
        <v>0</v>
      </c>
      <c r="V43" s="143">
        <f t="shared" si="37"/>
        <v>0</v>
      </c>
      <c r="W43" s="143">
        <f t="shared" si="37"/>
        <v>0</v>
      </c>
      <c r="X43" s="76"/>
      <c r="Y43" s="143">
        <f>SUM(Y5:Y41)</f>
        <v>9</v>
      </c>
      <c r="Z43" s="143">
        <f>SUM(Z5:Z41)</f>
        <v>1</v>
      </c>
      <c r="AA43" s="31"/>
      <c r="AB43" s="31"/>
    </row>
    <row r="44" spans="1:30" s="26" customFormat="1" ht="13.8" x14ac:dyDescent="0.25">
      <c r="A44" s="14"/>
      <c r="B44" s="14"/>
      <c r="C44" s="19"/>
      <c r="D44" s="14"/>
      <c r="E44" s="20"/>
      <c r="F44" s="32"/>
      <c r="G44" s="33"/>
      <c r="H44" s="17"/>
      <c r="I44" s="152"/>
      <c r="J44" s="141"/>
      <c r="K44" s="31"/>
      <c r="L44" s="144"/>
      <c r="M44" s="144"/>
      <c r="N44" s="144"/>
      <c r="O44" s="76"/>
      <c r="P44" s="143"/>
      <c r="Q44" s="143"/>
      <c r="R44" s="143"/>
      <c r="S44" s="143"/>
      <c r="T44" s="143"/>
      <c r="U44" s="143"/>
      <c r="V44" s="143"/>
      <c r="W44" s="143"/>
      <c r="X44" s="76"/>
      <c r="Y44" s="143"/>
      <c r="Z44" s="143"/>
      <c r="AA44" s="31"/>
      <c r="AB44" s="31"/>
    </row>
    <row r="45" spans="1:30" s="26" customFormat="1" ht="13.8" x14ac:dyDescent="0.25">
      <c r="A45" s="14"/>
      <c r="B45" s="14"/>
      <c r="C45" s="19"/>
      <c r="D45" s="14"/>
      <c r="E45" s="20"/>
      <c r="F45" s="32"/>
      <c r="G45" s="33"/>
      <c r="H45" s="17"/>
      <c r="I45" s="152"/>
      <c r="J45" s="141"/>
      <c r="K45" s="31"/>
      <c r="L45" s="144"/>
      <c r="M45" s="144"/>
      <c r="N45" s="144"/>
      <c r="O45" s="76"/>
      <c r="P45" s="143"/>
      <c r="Q45" s="143"/>
      <c r="R45" s="143"/>
      <c r="S45" s="143"/>
      <c r="T45" s="143"/>
      <c r="U45" s="143"/>
      <c r="V45" s="143"/>
      <c r="W45" s="143"/>
      <c r="X45" s="76"/>
      <c r="Y45" s="143"/>
      <c r="Z45" s="143"/>
      <c r="AA45" s="31"/>
      <c r="AB45" s="31"/>
    </row>
    <row r="46" spans="1:30" s="26" customFormat="1" ht="13.8" x14ac:dyDescent="0.25">
      <c r="A46" s="14"/>
      <c r="B46" s="14"/>
      <c r="C46" s="19"/>
      <c r="D46" s="14"/>
      <c r="E46" s="20"/>
      <c r="F46" s="115"/>
      <c r="G46" s="29"/>
      <c r="H46" s="17"/>
      <c r="I46" s="152"/>
      <c r="J46" s="141"/>
      <c r="K46" s="31"/>
      <c r="L46" s="144"/>
      <c r="M46" s="144"/>
      <c r="N46" s="144"/>
      <c r="O46" s="76"/>
      <c r="P46" s="143"/>
      <c r="Q46" s="143"/>
      <c r="R46" s="143"/>
      <c r="S46" s="143"/>
      <c r="T46" s="143"/>
      <c r="U46" s="143"/>
      <c r="V46" s="143"/>
      <c r="W46" s="143"/>
      <c r="X46" s="76"/>
      <c r="Y46" s="143"/>
      <c r="Z46" s="143"/>
      <c r="AA46" s="31"/>
      <c r="AB46" s="31"/>
    </row>
    <row r="47" spans="1:30" s="26" customFormat="1" ht="13.8" x14ac:dyDescent="0.25">
      <c r="A47" s="14"/>
      <c r="B47" s="14"/>
      <c r="C47" s="19"/>
      <c r="D47" s="14"/>
      <c r="E47" s="20"/>
      <c r="F47" s="115"/>
      <c r="G47" s="29"/>
      <c r="H47" s="17"/>
      <c r="I47" s="152"/>
      <c r="J47" s="141"/>
      <c r="K47" s="31"/>
      <c r="L47" s="144"/>
      <c r="M47" s="144"/>
      <c r="N47" s="144"/>
      <c r="O47" s="76"/>
      <c r="P47" s="143"/>
      <c r="Q47" s="143"/>
      <c r="R47" s="143"/>
      <c r="S47" s="143"/>
      <c r="T47" s="143"/>
      <c r="U47" s="143"/>
      <c r="V47" s="143"/>
      <c r="W47" s="143"/>
      <c r="X47" s="76"/>
      <c r="Y47" s="143"/>
      <c r="Z47" s="143"/>
      <c r="AA47" s="31"/>
      <c r="AB47" s="31"/>
    </row>
    <row r="48" spans="1:30" s="26" customFormat="1" ht="13.8" x14ac:dyDescent="0.25">
      <c r="A48" s="14"/>
      <c r="B48" s="14"/>
      <c r="C48" s="19"/>
      <c r="D48" s="14"/>
      <c r="E48" s="20"/>
      <c r="F48" s="115"/>
      <c r="G48" s="29"/>
      <c r="H48" s="17"/>
      <c r="I48" s="152"/>
      <c r="J48" s="141"/>
      <c r="K48" s="31"/>
      <c r="L48" s="144"/>
      <c r="M48" s="144"/>
      <c r="N48" s="144"/>
      <c r="O48" s="76"/>
      <c r="P48" s="143"/>
      <c r="Q48" s="143"/>
      <c r="R48" s="143"/>
      <c r="S48" s="143"/>
      <c r="T48" s="143"/>
      <c r="U48" s="143"/>
      <c r="V48" s="143"/>
      <c r="W48" s="143"/>
      <c r="X48" s="76"/>
      <c r="Y48" s="143"/>
      <c r="Z48" s="143"/>
      <c r="AA48" s="31"/>
      <c r="AB48" s="31"/>
    </row>
    <row r="49" spans="1:28" s="26" customFormat="1" ht="13.8" x14ac:dyDescent="0.25">
      <c r="A49" s="14"/>
      <c r="B49" s="14"/>
      <c r="C49" s="19"/>
      <c r="D49" s="14"/>
      <c r="E49" s="20"/>
      <c r="F49" s="115"/>
      <c r="G49" s="29"/>
      <c r="H49" s="17"/>
      <c r="I49" s="152"/>
      <c r="J49" s="141"/>
      <c r="K49" s="31"/>
      <c r="L49" s="144"/>
      <c r="M49" s="144"/>
      <c r="N49" s="144"/>
      <c r="O49" s="76"/>
      <c r="P49" s="143"/>
      <c r="Q49" s="143"/>
      <c r="R49" s="143"/>
      <c r="S49" s="143"/>
      <c r="T49" s="143"/>
      <c r="U49" s="143"/>
      <c r="V49" s="143"/>
      <c r="W49" s="143"/>
      <c r="X49" s="76"/>
      <c r="Y49" s="143"/>
      <c r="Z49" s="143"/>
      <c r="AA49" s="31"/>
      <c r="AB49" s="31"/>
    </row>
    <row r="50" spans="1:28" s="26" customFormat="1" ht="13.8" x14ac:dyDescent="0.25">
      <c r="A50" s="14"/>
      <c r="B50" s="14"/>
      <c r="C50" s="19"/>
      <c r="D50" s="14"/>
      <c r="E50" s="20"/>
      <c r="F50" s="115"/>
      <c r="G50" s="29"/>
      <c r="H50" s="17"/>
      <c r="I50" s="152"/>
      <c r="J50" s="141"/>
      <c r="K50" s="31"/>
      <c r="L50" s="144"/>
      <c r="M50" s="144"/>
      <c r="N50" s="144"/>
      <c r="O50" s="76"/>
      <c r="P50" s="143"/>
      <c r="Q50" s="143"/>
      <c r="R50" s="143"/>
      <c r="S50" s="143"/>
      <c r="T50" s="143"/>
      <c r="U50" s="143"/>
      <c r="V50" s="143"/>
      <c r="W50" s="143"/>
      <c r="X50" s="76"/>
      <c r="Y50" s="143"/>
      <c r="Z50" s="143"/>
      <c r="AA50" s="31"/>
      <c r="AB50" s="31"/>
    </row>
    <row r="51" spans="1:28" s="26" customFormat="1" ht="13.8" x14ac:dyDescent="0.25">
      <c r="A51" s="14"/>
      <c r="B51" s="14"/>
      <c r="C51" s="19"/>
      <c r="D51" s="14"/>
      <c r="E51" s="20"/>
      <c r="F51" s="115"/>
      <c r="G51" s="29"/>
      <c r="H51" s="17"/>
      <c r="I51" s="152"/>
      <c r="J51" s="141"/>
      <c r="K51" s="31"/>
      <c r="L51" s="144"/>
      <c r="M51" s="144"/>
      <c r="N51" s="144"/>
      <c r="O51" s="76"/>
      <c r="P51" s="143"/>
      <c r="Q51" s="143"/>
      <c r="R51" s="143"/>
      <c r="S51" s="143"/>
      <c r="T51" s="143"/>
      <c r="U51" s="143"/>
      <c r="V51" s="143"/>
      <c r="W51" s="143"/>
      <c r="X51" s="76"/>
      <c r="Y51" s="143"/>
      <c r="Z51" s="143"/>
      <c r="AA51" s="31"/>
      <c r="AB51" s="31"/>
    </row>
    <row r="52" spans="1:28" s="26" customFormat="1" ht="13.8" x14ac:dyDescent="0.25">
      <c r="A52" s="14"/>
      <c r="B52" s="14"/>
      <c r="C52" s="19"/>
      <c r="D52" s="14"/>
      <c r="E52" s="20"/>
      <c r="F52" s="115"/>
      <c r="G52" s="29"/>
      <c r="H52" s="17"/>
      <c r="I52" s="152"/>
      <c r="J52" s="141"/>
      <c r="K52" s="31"/>
      <c r="L52" s="144"/>
      <c r="M52" s="144"/>
      <c r="N52" s="144"/>
      <c r="O52" s="76"/>
      <c r="P52" s="143"/>
      <c r="Q52" s="143"/>
      <c r="R52" s="143"/>
      <c r="S52" s="143"/>
      <c r="T52" s="143"/>
      <c r="U52" s="143"/>
      <c r="V52" s="143"/>
      <c r="W52" s="143"/>
      <c r="X52" s="76"/>
      <c r="Y52" s="143"/>
      <c r="Z52" s="143"/>
      <c r="AA52" s="31"/>
      <c r="AB52" s="31"/>
    </row>
    <row r="53" spans="1:28" s="26" customFormat="1" ht="13.8" x14ac:dyDescent="0.25">
      <c r="A53" s="14"/>
      <c r="B53" s="14"/>
      <c r="C53" s="19"/>
      <c r="D53" s="14"/>
      <c r="E53" s="20"/>
      <c r="F53" s="115"/>
      <c r="G53" s="29"/>
      <c r="H53" s="17"/>
      <c r="I53" s="152"/>
      <c r="J53" s="141"/>
      <c r="K53" s="31"/>
      <c r="L53" s="144"/>
      <c r="M53" s="144"/>
      <c r="N53" s="144"/>
      <c r="O53" s="76"/>
      <c r="P53" s="143"/>
      <c r="Q53" s="143"/>
      <c r="R53" s="143"/>
      <c r="S53" s="143"/>
      <c r="T53" s="143"/>
      <c r="U53" s="143"/>
      <c r="V53" s="143"/>
      <c r="W53" s="143"/>
      <c r="X53" s="76"/>
      <c r="Y53" s="143"/>
      <c r="Z53" s="143"/>
      <c r="AA53" s="31"/>
      <c r="AB53" s="31"/>
    </row>
    <row r="54" spans="1:28" s="26" customFormat="1" ht="13.8" x14ac:dyDescent="0.25">
      <c r="A54" s="14"/>
      <c r="B54" s="14"/>
      <c r="C54" s="19"/>
      <c r="D54" s="14"/>
      <c r="E54" s="20"/>
      <c r="F54" s="115"/>
      <c r="G54" s="29"/>
      <c r="H54" s="17"/>
      <c r="I54" s="152"/>
      <c r="J54" s="141"/>
      <c r="K54" s="31"/>
      <c r="L54" s="144"/>
      <c r="M54" s="144"/>
      <c r="N54" s="144"/>
      <c r="O54" s="76"/>
      <c r="P54" s="143"/>
      <c r="Q54" s="143"/>
      <c r="R54" s="143"/>
      <c r="S54" s="143"/>
      <c r="T54" s="143"/>
      <c r="U54" s="143"/>
      <c r="V54" s="143"/>
      <c r="W54" s="143"/>
      <c r="X54" s="76"/>
      <c r="Y54" s="143"/>
      <c r="Z54" s="143"/>
      <c r="AA54" s="31"/>
      <c r="AB54" s="31"/>
    </row>
    <row r="55" spans="1:28" s="26" customFormat="1" ht="13.8" x14ac:dyDescent="0.25">
      <c r="A55" s="14"/>
      <c r="B55" s="14"/>
      <c r="C55" s="19"/>
      <c r="D55" s="14"/>
      <c r="E55" s="20"/>
      <c r="F55" s="115"/>
      <c r="G55" s="29"/>
      <c r="H55" s="17"/>
      <c r="I55" s="152"/>
      <c r="J55" s="141"/>
      <c r="K55" s="31"/>
      <c r="L55" s="144"/>
      <c r="M55" s="144"/>
      <c r="N55" s="144"/>
      <c r="O55" s="76"/>
      <c r="P55" s="143"/>
      <c r="Q55" s="143"/>
      <c r="R55" s="143"/>
      <c r="S55" s="143"/>
      <c r="T55" s="143"/>
      <c r="U55" s="143"/>
      <c r="V55" s="143"/>
      <c r="W55" s="143"/>
      <c r="X55" s="76"/>
      <c r="Y55" s="143"/>
      <c r="Z55" s="143"/>
      <c r="AA55" s="31"/>
      <c r="AB55" s="31"/>
    </row>
    <row r="56" spans="1:28" s="26" customFormat="1" ht="13.8" x14ac:dyDescent="0.25">
      <c r="A56" s="14"/>
      <c r="B56" s="14"/>
      <c r="C56" s="19"/>
      <c r="D56" s="14"/>
      <c r="E56" s="20"/>
      <c r="F56" s="115"/>
      <c r="G56" s="29"/>
      <c r="H56" s="17"/>
      <c r="I56" s="152"/>
      <c r="J56" s="141"/>
      <c r="K56" s="31"/>
      <c r="L56" s="144"/>
      <c r="M56" s="144"/>
      <c r="N56" s="144"/>
      <c r="O56" s="76"/>
      <c r="P56" s="143"/>
      <c r="Q56" s="143"/>
      <c r="R56" s="143"/>
      <c r="S56" s="143"/>
      <c r="T56" s="143"/>
      <c r="U56" s="143"/>
      <c r="V56" s="143"/>
      <c r="W56" s="143"/>
      <c r="X56" s="76"/>
      <c r="Y56" s="143"/>
      <c r="Z56" s="143"/>
      <c r="AA56" s="31"/>
      <c r="AB56" s="31"/>
    </row>
    <row r="57" spans="1:28" s="26" customFormat="1" ht="13.8" x14ac:dyDescent="0.25">
      <c r="A57" s="14"/>
      <c r="B57" s="14"/>
      <c r="C57" s="19"/>
      <c r="D57" s="14"/>
      <c r="E57" s="20"/>
      <c r="F57" s="115"/>
      <c r="G57" s="29"/>
      <c r="H57" s="17"/>
      <c r="I57" s="152"/>
      <c r="J57" s="141"/>
      <c r="K57" s="31"/>
      <c r="L57" s="144"/>
      <c r="M57" s="144"/>
      <c r="N57" s="144"/>
      <c r="O57" s="76"/>
      <c r="P57" s="143"/>
      <c r="Q57" s="143"/>
      <c r="R57" s="143"/>
      <c r="S57" s="143"/>
      <c r="T57" s="143"/>
      <c r="U57" s="143"/>
      <c r="V57" s="143"/>
      <c r="W57" s="143"/>
      <c r="X57" s="76"/>
      <c r="Y57" s="143"/>
      <c r="Z57" s="143"/>
      <c r="AA57" s="31"/>
      <c r="AB57" s="31"/>
    </row>
    <row r="58" spans="1:28" s="26" customFormat="1" ht="13.8" x14ac:dyDescent="0.25">
      <c r="A58" s="14"/>
      <c r="B58" s="14"/>
      <c r="C58" s="19"/>
      <c r="D58" s="14"/>
      <c r="E58" s="20"/>
      <c r="F58" s="115"/>
      <c r="G58" s="29"/>
      <c r="H58" s="17"/>
      <c r="I58" s="152"/>
      <c r="J58" s="141"/>
      <c r="K58" s="31"/>
      <c r="L58" s="144"/>
      <c r="M58" s="144"/>
      <c r="N58" s="144"/>
      <c r="O58" s="76"/>
      <c r="P58" s="143"/>
      <c r="Q58" s="143"/>
      <c r="R58" s="143"/>
      <c r="S58" s="143"/>
      <c r="T58" s="143"/>
      <c r="U58" s="143"/>
      <c r="V58" s="143"/>
      <c r="W58" s="143"/>
      <c r="X58" s="76"/>
      <c r="Y58" s="143"/>
      <c r="Z58" s="143"/>
      <c r="AA58" s="31"/>
      <c r="AB58" s="31"/>
    </row>
    <row r="59" spans="1:28" ht="13.8" x14ac:dyDescent="0.25">
      <c r="F59" s="115"/>
      <c r="G59" s="29"/>
      <c r="H59" s="17"/>
      <c r="I59" s="152"/>
    </row>
    <row r="60" spans="1:28" ht="13.8" x14ac:dyDescent="0.25">
      <c r="F60" s="115"/>
      <c r="G60" s="29"/>
      <c r="H60" s="17"/>
      <c r="I60" s="152"/>
    </row>
    <row r="61" spans="1:28" ht="13.8" x14ac:dyDescent="0.25">
      <c r="F61" s="115"/>
      <c r="G61" s="29"/>
      <c r="H61" s="17"/>
      <c r="I61" s="152"/>
    </row>
    <row r="62" spans="1:28" ht="13.8" x14ac:dyDescent="0.25">
      <c r="F62" s="115"/>
      <c r="G62" s="29"/>
      <c r="H62" s="17"/>
      <c r="I62" s="152"/>
    </row>
    <row r="63" spans="1:28" ht="13.8" x14ac:dyDescent="0.25">
      <c r="F63" s="115"/>
      <c r="G63" s="29"/>
      <c r="H63" s="17"/>
      <c r="I63" s="152"/>
    </row>
    <row r="64" spans="1:28" ht="13.8" x14ac:dyDescent="0.25">
      <c r="F64" s="115"/>
      <c r="G64" s="29"/>
      <c r="H64" s="17"/>
      <c r="I64" s="152"/>
    </row>
    <row r="65" spans="6:9" ht="13.8" x14ac:dyDescent="0.25">
      <c r="F65" s="115"/>
      <c r="G65" s="29"/>
      <c r="H65" s="17"/>
      <c r="I65" s="152"/>
    </row>
    <row r="66" spans="6:9" ht="13.8" x14ac:dyDescent="0.25">
      <c r="F66" s="115"/>
      <c r="G66" s="29"/>
      <c r="H66" s="17"/>
      <c r="I66" s="152"/>
    </row>
    <row r="67" spans="6:9" ht="13.8" x14ac:dyDescent="0.25">
      <c r="F67" s="115"/>
      <c r="G67" s="29"/>
      <c r="H67" s="17"/>
      <c r="I67" s="152"/>
    </row>
    <row r="68" spans="6:9" ht="13.8" x14ac:dyDescent="0.25">
      <c r="F68" s="115"/>
      <c r="G68" s="29"/>
      <c r="H68" s="17"/>
      <c r="I68" s="152"/>
    </row>
    <row r="69" spans="6:9" ht="13.8" x14ac:dyDescent="0.25">
      <c r="F69" s="115"/>
      <c r="G69" s="29"/>
      <c r="H69" s="17"/>
      <c r="I69" s="152"/>
    </row>
    <row r="70" spans="6:9" ht="13.8" x14ac:dyDescent="0.25">
      <c r="F70" s="115"/>
      <c r="G70" s="29"/>
      <c r="H70" s="17"/>
      <c r="I70" s="152"/>
    </row>
    <row r="71" spans="6:9" ht="13.8" x14ac:dyDescent="0.25">
      <c r="F71" s="115"/>
      <c r="G71" s="29"/>
      <c r="H71" s="17"/>
      <c r="I71" s="152"/>
    </row>
    <row r="72" spans="6:9" ht="13.8" x14ac:dyDescent="0.25">
      <c r="F72" s="115"/>
      <c r="G72" s="29"/>
      <c r="H72" s="17"/>
      <c r="I72" s="152"/>
    </row>
    <row r="73" spans="6:9" ht="13.8" x14ac:dyDescent="0.25">
      <c r="F73" s="115"/>
      <c r="G73" s="29"/>
      <c r="H73" s="17"/>
      <c r="I73" s="152"/>
    </row>
    <row r="74" spans="6:9" ht="13.8" x14ac:dyDescent="0.25">
      <c r="F74" s="115"/>
      <c r="G74" s="29"/>
      <c r="H74" s="17"/>
      <c r="I74" s="152"/>
    </row>
    <row r="75" spans="6:9" ht="13.8" x14ac:dyDescent="0.25">
      <c r="F75" s="115"/>
      <c r="G75" s="29"/>
      <c r="H75" s="17"/>
      <c r="I75" s="152"/>
    </row>
    <row r="76" spans="6:9" ht="13.8" x14ac:dyDescent="0.25">
      <c r="F76" s="115"/>
      <c r="G76" s="29"/>
      <c r="H76" s="17"/>
      <c r="I76" s="152"/>
    </row>
    <row r="77" spans="6:9" ht="13.8" x14ac:dyDescent="0.25">
      <c r="F77" s="115"/>
      <c r="G77" s="29"/>
      <c r="H77" s="17"/>
      <c r="I77" s="152"/>
    </row>
    <row r="78" spans="6:9" ht="13.8" x14ac:dyDescent="0.25">
      <c r="F78" s="115"/>
      <c r="G78" s="29"/>
      <c r="H78" s="17"/>
      <c r="I78" s="152"/>
    </row>
    <row r="79" spans="6:9" ht="13.8" x14ac:dyDescent="0.25">
      <c r="F79" s="115"/>
      <c r="G79" s="29"/>
      <c r="H79" s="17"/>
      <c r="I79" s="152"/>
    </row>
    <row r="80" spans="6:9" ht="13.8" x14ac:dyDescent="0.25">
      <c r="F80" s="115"/>
      <c r="G80" s="29"/>
      <c r="H80" s="17"/>
      <c r="I80" s="152"/>
    </row>
    <row r="81" spans="6:9" ht="13.8" x14ac:dyDescent="0.25">
      <c r="F81" s="115"/>
      <c r="G81" s="29"/>
      <c r="H81" s="17"/>
      <c r="I81" s="152"/>
    </row>
    <row r="82" spans="6:9" ht="13.8" x14ac:dyDescent="0.25">
      <c r="F82" s="115"/>
      <c r="G82" s="29"/>
      <c r="H82" s="17"/>
      <c r="I82" s="152"/>
    </row>
    <row r="83" spans="6:9" ht="13.8" x14ac:dyDescent="0.25">
      <c r="F83" s="115"/>
      <c r="G83" s="29"/>
      <c r="H83" s="17"/>
      <c r="I83" s="152"/>
    </row>
    <row r="84" spans="6:9" ht="13.8" x14ac:dyDescent="0.25">
      <c r="F84" s="115"/>
      <c r="G84" s="29"/>
      <c r="H84" s="17"/>
      <c r="I84" s="152"/>
    </row>
    <row r="85" spans="6:9" ht="13.8" x14ac:dyDescent="0.25">
      <c r="F85" s="115"/>
      <c r="G85" s="29"/>
      <c r="H85" s="17"/>
      <c r="I85" s="152"/>
    </row>
    <row r="86" spans="6:9" ht="13.8" x14ac:dyDescent="0.25">
      <c r="F86" s="115"/>
      <c r="G86" s="29"/>
      <c r="H86" s="17"/>
      <c r="I86" s="152"/>
    </row>
    <row r="87" spans="6:9" ht="13.8" x14ac:dyDescent="0.25">
      <c r="F87" s="115"/>
      <c r="G87" s="29"/>
      <c r="H87" s="17"/>
      <c r="I87" s="152"/>
    </row>
    <row r="88" spans="6:9" ht="13.8" x14ac:dyDescent="0.25">
      <c r="F88" s="115"/>
      <c r="G88" s="29"/>
      <c r="H88" s="17"/>
      <c r="I88" s="152"/>
    </row>
    <row r="89" spans="6:9" ht="13.8" x14ac:dyDescent="0.25">
      <c r="F89" s="115"/>
      <c r="G89" s="29"/>
      <c r="H89" s="17"/>
      <c r="I89" s="152"/>
    </row>
    <row r="90" spans="6:9" ht="13.8" x14ac:dyDescent="0.25">
      <c r="F90" s="115"/>
      <c r="G90" s="29"/>
      <c r="H90" s="17"/>
      <c r="I90" s="152"/>
    </row>
    <row r="91" spans="6:9" ht="13.8" x14ac:dyDescent="0.25">
      <c r="F91" s="115"/>
      <c r="G91" s="29"/>
      <c r="H91" s="17"/>
      <c r="I91" s="152"/>
    </row>
    <row r="92" spans="6:9" ht="13.8" x14ac:dyDescent="0.25">
      <c r="F92" s="115"/>
      <c r="G92" s="29"/>
      <c r="H92" s="17"/>
      <c r="I92" s="152"/>
    </row>
    <row r="93" spans="6:9" ht="13.8" x14ac:dyDescent="0.25">
      <c r="F93" s="115"/>
      <c r="G93" s="29"/>
      <c r="H93" s="17"/>
      <c r="I93" s="152"/>
    </row>
    <row r="94" spans="6:9" ht="13.8" x14ac:dyDescent="0.25">
      <c r="F94" s="115"/>
      <c r="G94" s="29"/>
      <c r="H94" s="17"/>
      <c r="I94" s="152"/>
    </row>
    <row r="95" spans="6:9" ht="13.8" x14ac:dyDescent="0.25">
      <c r="F95" s="115"/>
      <c r="G95" s="29"/>
      <c r="H95" s="17"/>
      <c r="I95" s="152"/>
    </row>
    <row r="96" spans="6:9" ht="13.8" x14ac:dyDescent="0.25">
      <c r="F96" s="115"/>
      <c r="G96" s="29"/>
      <c r="H96" s="17"/>
      <c r="I96" s="152"/>
    </row>
    <row r="97" spans="6:9" ht="13.8" x14ac:dyDescent="0.25">
      <c r="F97" s="115"/>
      <c r="G97" s="29"/>
      <c r="H97" s="17"/>
      <c r="I97" s="152"/>
    </row>
    <row r="98" spans="6:9" ht="13.8" x14ac:dyDescent="0.25">
      <c r="F98" s="115"/>
      <c r="G98" s="29"/>
      <c r="H98" s="17"/>
      <c r="I98" s="152"/>
    </row>
    <row r="99" spans="6:9" ht="13.8" x14ac:dyDescent="0.25">
      <c r="F99" s="115"/>
      <c r="G99" s="29"/>
      <c r="H99" s="17"/>
      <c r="I99" s="152"/>
    </row>
    <row r="100" spans="6:9" ht="13.8" x14ac:dyDescent="0.25">
      <c r="F100" s="115"/>
      <c r="G100" s="29"/>
      <c r="H100" s="17"/>
      <c r="I100" s="152"/>
    </row>
    <row r="101" spans="6:9" ht="13.8" x14ac:dyDescent="0.25">
      <c r="F101" s="115"/>
      <c r="G101" s="29"/>
      <c r="H101" s="17"/>
      <c r="I101" s="152"/>
    </row>
    <row r="102" spans="6:9" ht="13.8" x14ac:dyDescent="0.25">
      <c r="F102" s="115"/>
      <c r="G102" s="29"/>
      <c r="H102" s="17"/>
      <c r="I102" s="152"/>
    </row>
    <row r="103" spans="6:9" ht="13.8" x14ac:dyDescent="0.25">
      <c r="F103" s="115"/>
      <c r="G103" s="29"/>
      <c r="H103" s="17"/>
      <c r="I103" s="152"/>
    </row>
    <row r="104" spans="6:9" ht="13.8" x14ac:dyDescent="0.25">
      <c r="F104" s="115"/>
      <c r="G104" s="29"/>
      <c r="H104" s="17"/>
      <c r="I104" s="152"/>
    </row>
    <row r="105" spans="6:9" ht="13.8" x14ac:dyDescent="0.25">
      <c r="F105" s="115"/>
      <c r="G105" s="29"/>
      <c r="H105" s="17"/>
      <c r="I105" s="152"/>
    </row>
    <row r="106" spans="6:9" ht="13.8" x14ac:dyDescent="0.25">
      <c r="F106" s="115"/>
      <c r="G106" s="29"/>
      <c r="H106" s="17"/>
      <c r="I106" s="152"/>
    </row>
    <row r="107" spans="6:9" ht="13.8" x14ac:dyDescent="0.25">
      <c r="F107" s="115"/>
      <c r="G107" s="29"/>
      <c r="H107" s="17"/>
      <c r="I107" s="152"/>
    </row>
    <row r="108" spans="6:9" ht="13.8" x14ac:dyDescent="0.25">
      <c r="F108" s="115"/>
      <c r="G108" s="29"/>
      <c r="H108" s="17"/>
      <c r="I108" s="152"/>
    </row>
    <row r="109" spans="6:9" ht="13.8" x14ac:dyDescent="0.25">
      <c r="F109" s="115"/>
      <c r="G109" s="29"/>
      <c r="H109" s="17"/>
      <c r="I109" s="152"/>
    </row>
    <row r="110" spans="6:9" ht="13.8" x14ac:dyDescent="0.25">
      <c r="F110" s="115"/>
      <c r="G110" s="29"/>
      <c r="H110" s="17"/>
      <c r="I110" s="152"/>
    </row>
    <row r="111" spans="6:9" ht="13.8" x14ac:dyDescent="0.25">
      <c r="F111" s="115"/>
      <c r="G111" s="29"/>
      <c r="H111" s="17"/>
      <c r="I111" s="152"/>
    </row>
    <row r="112" spans="6:9" ht="13.8" x14ac:dyDescent="0.25">
      <c r="F112" s="115"/>
      <c r="G112" s="29"/>
      <c r="H112" s="17"/>
      <c r="I112" s="152"/>
    </row>
    <row r="113" spans="6:9" ht="13.8" x14ac:dyDescent="0.25">
      <c r="F113" s="115"/>
      <c r="G113" s="29"/>
      <c r="H113" s="17"/>
      <c r="I113" s="152"/>
    </row>
    <row r="114" spans="6:9" ht="13.8" x14ac:dyDescent="0.25">
      <c r="F114" s="115"/>
      <c r="G114" s="29"/>
      <c r="H114" s="17"/>
      <c r="I114" s="152"/>
    </row>
    <row r="115" spans="6:9" ht="13.8" x14ac:dyDescent="0.25">
      <c r="F115" s="115"/>
      <c r="G115" s="29"/>
      <c r="H115" s="17"/>
      <c r="I115" s="152"/>
    </row>
    <row r="116" spans="6:9" ht="13.8" x14ac:dyDescent="0.25">
      <c r="F116" s="115"/>
      <c r="G116" s="29"/>
      <c r="H116" s="17"/>
      <c r="I116" s="152"/>
    </row>
    <row r="117" spans="6:9" ht="13.8" x14ac:dyDescent="0.25">
      <c r="F117" s="115"/>
      <c r="G117" s="29"/>
      <c r="H117" s="17"/>
      <c r="I117" s="152"/>
    </row>
    <row r="118" spans="6:9" ht="13.8" x14ac:dyDescent="0.25">
      <c r="F118" s="115"/>
      <c r="G118" s="29"/>
      <c r="H118" s="17"/>
      <c r="I118" s="152"/>
    </row>
    <row r="119" spans="6:9" ht="13.8" x14ac:dyDescent="0.25">
      <c r="F119" s="115"/>
      <c r="G119" s="29"/>
      <c r="H119" s="17"/>
      <c r="I119" s="152"/>
    </row>
    <row r="120" spans="6:9" ht="13.8" x14ac:dyDescent="0.25">
      <c r="F120" s="115"/>
      <c r="G120" s="29"/>
      <c r="H120" s="17"/>
      <c r="I120" s="152"/>
    </row>
    <row r="121" spans="6:9" ht="13.8" x14ac:dyDescent="0.25">
      <c r="F121" s="115"/>
      <c r="G121" s="29"/>
      <c r="H121" s="17"/>
      <c r="I121" s="152"/>
    </row>
    <row r="122" spans="6:9" ht="13.8" x14ac:dyDescent="0.25">
      <c r="F122" s="115"/>
      <c r="G122" s="29"/>
      <c r="H122" s="17"/>
      <c r="I122" s="152"/>
    </row>
    <row r="123" spans="6:9" ht="13.8" x14ac:dyDescent="0.25">
      <c r="F123" s="115"/>
      <c r="G123" s="29"/>
      <c r="H123" s="17"/>
      <c r="I123" s="152"/>
    </row>
    <row r="124" spans="6:9" ht="13.8" x14ac:dyDescent="0.25">
      <c r="F124" s="115"/>
      <c r="G124" s="29"/>
      <c r="H124" s="17"/>
      <c r="I124" s="152"/>
    </row>
    <row r="125" spans="6:9" ht="13.8" x14ac:dyDescent="0.25">
      <c r="F125" s="115"/>
      <c r="G125" s="29"/>
      <c r="H125" s="17"/>
      <c r="I125" s="152"/>
    </row>
    <row r="126" spans="6:9" ht="13.8" x14ac:dyDescent="0.25">
      <c r="F126" s="115"/>
      <c r="G126" s="29"/>
      <c r="H126" s="17"/>
      <c r="I126" s="152"/>
    </row>
    <row r="127" spans="6:9" ht="13.8" x14ac:dyDescent="0.25">
      <c r="F127" s="115"/>
      <c r="G127" s="29"/>
      <c r="H127" s="17"/>
      <c r="I127" s="152"/>
    </row>
    <row r="128" spans="6:9" ht="13.8" x14ac:dyDescent="0.25">
      <c r="F128" s="115"/>
      <c r="G128" s="29"/>
      <c r="H128" s="17"/>
      <c r="I128" s="152"/>
    </row>
    <row r="129" spans="6:9" ht="13.8" x14ac:dyDescent="0.25">
      <c r="F129" s="115"/>
      <c r="G129" s="29"/>
      <c r="H129" s="17"/>
      <c r="I129" s="152"/>
    </row>
    <row r="130" spans="6:9" ht="13.8" x14ac:dyDescent="0.25">
      <c r="F130" s="115"/>
      <c r="G130" s="29"/>
      <c r="H130" s="17"/>
      <c r="I130" s="152"/>
    </row>
    <row r="131" spans="6:9" ht="13.8" x14ac:dyDescent="0.25">
      <c r="F131" s="115"/>
      <c r="G131" s="29"/>
      <c r="H131" s="17"/>
      <c r="I131" s="152"/>
    </row>
    <row r="132" spans="6:9" ht="13.8" x14ac:dyDescent="0.25">
      <c r="F132" s="115"/>
      <c r="G132" s="29"/>
      <c r="H132" s="17"/>
      <c r="I132" s="152"/>
    </row>
    <row r="133" spans="6:9" ht="13.8" x14ac:dyDescent="0.25">
      <c r="F133" s="115"/>
      <c r="G133" s="29"/>
      <c r="H133" s="17"/>
      <c r="I133" s="152"/>
    </row>
    <row r="134" spans="6:9" ht="13.8" x14ac:dyDescent="0.25">
      <c r="F134" s="115"/>
      <c r="G134" s="29"/>
      <c r="H134" s="17"/>
      <c r="I134" s="152"/>
    </row>
    <row r="135" spans="6:9" ht="13.8" x14ac:dyDescent="0.25">
      <c r="F135" s="115"/>
      <c r="G135" s="29"/>
      <c r="H135" s="17"/>
      <c r="I135" s="152"/>
    </row>
    <row r="136" spans="6:9" ht="13.8" x14ac:dyDescent="0.25">
      <c r="F136" s="115"/>
      <c r="G136" s="29"/>
      <c r="H136" s="17"/>
      <c r="I136" s="152"/>
    </row>
    <row r="137" spans="6:9" ht="13.8" x14ac:dyDescent="0.25">
      <c r="F137" s="115"/>
      <c r="G137" s="29"/>
      <c r="H137" s="17"/>
      <c r="I137" s="152"/>
    </row>
    <row r="138" spans="6:9" ht="13.8" x14ac:dyDescent="0.25">
      <c r="F138" s="115"/>
      <c r="G138" s="29"/>
      <c r="H138" s="17"/>
      <c r="I138" s="152"/>
    </row>
    <row r="139" spans="6:9" ht="13.8" x14ac:dyDescent="0.25">
      <c r="F139" s="115"/>
      <c r="G139" s="29"/>
      <c r="H139" s="17"/>
      <c r="I139" s="152"/>
    </row>
    <row r="140" spans="6:9" ht="13.8" x14ac:dyDescent="0.25">
      <c r="F140" s="115"/>
      <c r="G140" s="29"/>
      <c r="H140" s="17"/>
      <c r="I140" s="152"/>
    </row>
    <row r="141" spans="6:9" ht="13.8" x14ac:dyDescent="0.25">
      <c r="F141" s="115"/>
      <c r="G141" s="29"/>
      <c r="H141" s="17"/>
      <c r="I141" s="152"/>
    </row>
    <row r="142" spans="6:9" ht="13.8" x14ac:dyDescent="0.25">
      <c r="F142" s="115"/>
      <c r="G142" s="29"/>
      <c r="H142" s="17"/>
      <c r="I142" s="152"/>
    </row>
    <row r="143" spans="6:9" ht="13.8" x14ac:dyDescent="0.25">
      <c r="F143" s="115"/>
      <c r="G143" s="29"/>
      <c r="H143" s="17"/>
      <c r="I143" s="152"/>
    </row>
    <row r="144" spans="6:9" ht="13.8" x14ac:dyDescent="0.25">
      <c r="F144" s="115"/>
      <c r="G144" s="29"/>
      <c r="H144" s="17"/>
      <c r="I144" s="152"/>
    </row>
    <row r="145" spans="6:9" ht="13.8" x14ac:dyDescent="0.25">
      <c r="F145" s="115"/>
      <c r="G145" s="29"/>
      <c r="H145" s="17"/>
      <c r="I145" s="152"/>
    </row>
    <row r="146" spans="6:9" ht="13.8" x14ac:dyDescent="0.25">
      <c r="F146" s="115"/>
      <c r="G146" s="29"/>
      <c r="H146" s="17"/>
      <c r="I146" s="152"/>
    </row>
    <row r="147" spans="6:9" ht="13.8" x14ac:dyDescent="0.25">
      <c r="F147" s="115"/>
      <c r="G147" s="29"/>
      <c r="H147" s="17"/>
      <c r="I147" s="152"/>
    </row>
    <row r="148" spans="6:9" ht="13.8" x14ac:dyDescent="0.25">
      <c r="F148" s="115"/>
      <c r="G148" s="29"/>
      <c r="H148" s="17"/>
      <c r="I148" s="152"/>
    </row>
    <row r="149" spans="6:9" ht="13.8" x14ac:dyDescent="0.25">
      <c r="F149" s="115"/>
      <c r="G149" s="29"/>
      <c r="H149" s="17"/>
      <c r="I149" s="152"/>
    </row>
    <row r="150" spans="6:9" ht="13.8" x14ac:dyDescent="0.25">
      <c r="F150" s="115"/>
      <c r="G150" s="29"/>
      <c r="H150" s="17"/>
      <c r="I150" s="152"/>
    </row>
    <row r="151" spans="6:9" ht="13.8" x14ac:dyDescent="0.25">
      <c r="F151" s="115"/>
      <c r="G151" s="29"/>
      <c r="H151" s="17"/>
      <c r="I151" s="152"/>
    </row>
    <row r="152" spans="6:9" ht="13.8" x14ac:dyDescent="0.25">
      <c r="F152" s="115"/>
      <c r="G152" s="29"/>
      <c r="H152" s="17"/>
      <c r="I152" s="152"/>
    </row>
    <row r="153" spans="6:9" ht="13.8" x14ac:dyDescent="0.25">
      <c r="F153" s="115"/>
      <c r="G153" s="29"/>
      <c r="H153" s="17"/>
      <c r="I153" s="152"/>
    </row>
    <row r="154" spans="6:9" ht="13.8" x14ac:dyDescent="0.25">
      <c r="F154" s="115"/>
      <c r="G154" s="29"/>
      <c r="H154" s="17"/>
      <c r="I154" s="152"/>
    </row>
    <row r="155" spans="6:9" ht="13.8" x14ac:dyDescent="0.25">
      <c r="F155" s="115"/>
      <c r="G155" s="29"/>
      <c r="H155" s="17"/>
      <c r="I155" s="152"/>
    </row>
    <row r="156" spans="6:9" ht="13.8" x14ac:dyDescent="0.25">
      <c r="F156" s="115"/>
      <c r="G156" s="29"/>
      <c r="H156" s="17"/>
      <c r="I156" s="152"/>
    </row>
    <row r="157" spans="6:9" ht="13.8" x14ac:dyDescent="0.25">
      <c r="F157" s="115"/>
      <c r="G157" s="29"/>
      <c r="H157" s="17"/>
      <c r="I157" s="152"/>
    </row>
    <row r="158" spans="6:9" ht="13.8" x14ac:dyDescent="0.25">
      <c r="F158" s="115"/>
      <c r="G158" s="29"/>
      <c r="H158" s="17"/>
      <c r="I158" s="152"/>
    </row>
    <row r="159" spans="6:9" ht="13.8" x14ac:dyDescent="0.25">
      <c r="F159" s="115"/>
      <c r="G159" s="29"/>
      <c r="H159" s="17"/>
      <c r="I159" s="152"/>
    </row>
    <row r="160" spans="6:9" ht="13.8" x14ac:dyDescent="0.25">
      <c r="F160" s="115"/>
      <c r="G160" s="29"/>
      <c r="H160" s="17"/>
      <c r="I160" s="152"/>
    </row>
    <row r="161" spans="6:9" ht="13.8" x14ac:dyDescent="0.25">
      <c r="F161" s="115"/>
      <c r="G161" s="29"/>
      <c r="H161" s="17"/>
      <c r="I161" s="152"/>
    </row>
    <row r="162" spans="6:9" ht="13.8" x14ac:dyDescent="0.25">
      <c r="F162" s="115"/>
      <c r="G162" s="29"/>
      <c r="H162" s="17"/>
      <c r="I162" s="152"/>
    </row>
    <row r="163" spans="6:9" ht="13.8" x14ac:dyDescent="0.25">
      <c r="F163" s="115"/>
      <c r="G163" s="29"/>
      <c r="H163" s="17"/>
      <c r="I163" s="152"/>
    </row>
    <row r="164" spans="6:9" ht="13.8" x14ac:dyDescent="0.25">
      <c r="F164" s="115"/>
      <c r="G164" s="29"/>
      <c r="H164" s="17"/>
      <c r="I164" s="152"/>
    </row>
    <row r="165" spans="6:9" ht="13.8" x14ac:dyDescent="0.25">
      <c r="F165" s="115"/>
      <c r="G165" s="29"/>
      <c r="H165" s="17"/>
      <c r="I165" s="152"/>
    </row>
    <row r="166" spans="6:9" ht="13.8" x14ac:dyDescent="0.25">
      <c r="F166" s="115"/>
      <c r="G166" s="29"/>
      <c r="H166" s="17"/>
      <c r="I166" s="152"/>
    </row>
    <row r="167" spans="6:9" ht="13.8" x14ac:dyDescent="0.25">
      <c r="F167" s="115"/>
      <c r="G167" s="29"/>
      <c r="H167" s="17"/>
      <c r="I167" s="152"/>
    </row>
    <row r="168" spans="6:9" ht="13.8" x14ac:dyDescent="0.25">
      <c r="F168" s="115"/>
      <c r="G168" s="29"/>
      <c r="H168" s="17"/>
      <c r="I168" s="152"/>
    </row>
    <row r="169" spans="6:9" ht="13.8" x14ac:dyDescent="0.25">
      <c r="F169" s="115"/>
      <c r="G169" s="29"/>
      <c r="H169" s="17"/>
      <c r="I169" s="152"/>
    </row>
    <row r="170" spans="6:9" ht="13.8" x14ac:dyDescent="0.25">
      <c r="F170" s="115"/>
      <c r="G170" s="29"/>
      <c r="H170" s="17"/>
      <c r="I170" s="152"/>
    </row>
    <row r="171" spans="6:9" ht="13.8" x14ac:dyDescent="0.25">
      <c r="F171" s="115"/>
      <c r="G171" s="29"/>
      <c r="H171" s="17"/>
      <c r="I171" s="152"/>
    </row>
    <row r="172" spans="6:9" ht="13.8" x14ac:dyDescent="0.25">
      <c r="F172" s="115"/>
      <c r="G172" s="29"/>
      <c r="H172" s="17"/>
      <c r="I172" s="152"/>
    </row>
    <row r="173" spans="6:9" ht="13.8" x14ac:dyDescent="0.25">
      <c r="F173" s="115"/>
      <c r="G173" s="29"/>
      <c r="H173" s="17"/>
      <c r="I173" s="152"/>
    </row>
    <row r="174" spans="6:9" ht="13.8" x14ac:dyDescent="0.25">
      <c r="F174" s="115"/>
      <c r="G174" s="29"/>
      <c r="H174" s="17"/>
      <c r="I174" s="152"/>
    </row>
    <row r="175" spans="6:9" ht="13.8" x14ac:dyDescent="0.25">
      <c r="F175" s="115"/>
      <c r="G175" s="29"/>
      <c r="H175" s="17"/>
      <c r="I175" s="152"/>
    </row>
    <row r="176" spans="6:9" ht="13.8" x14ac:dyDescent="0.25">
      <c r="F176" s="115"/>
      <c r="G176" s="29"/>
      <c r="H176" s="17"/>
      <c r="I176" s="152"/>
    </row>
    <row r="177" spans="6:9" ht="13.8" x14ac:dyDescent="0.25">
      <c r="F177" s="115"/>
      <c r="G177" s="29"/>
      <c r="H177" s="17"/>
      <c r="I177" s="152"/>
    </row>
    <row r="178" spans="6:9" ht="13.8" x14ac:dyDescent="0.25">
      <c r="F178" s="115"/>
      <c r="G178" s="29"/>
      <c r="H178" s="17"/>
      <c r="I178" s="152"/>
    </row>
    <row r="179" spans="6:9" ht="13.8" x14ac:dyDescent="0.25">
      <c r="F179" s="115"/>
      <c r="G179" s="29"/>
      <c r="H179" s="17"/>
      <c r="I179" s="152"/>
    </row>
    <row r="180" spans="6:9" ht="13.8" x14ac:dyDescent="0.25">
      <c r="F180" s="115"/>
      <c r="G180" s="29"/>
      <c r="H180" s="17"/>
      <c r="I180" s="152"/>
    </row>
    <row r="181" spans="6:9" ht="13.8" x14ac:dyDescent="0.25">
      <c r="F181" s="115"/>
      <c r="G181" s="29"/>
      <c r="H181" s="17"/>
      <c r="I181" s="152"/>
    </row>
    <row r="182" spans="6:9" ht="13.8" x14ac:dyDescent="0.25">
      <c r="F182" s="115"/>
      <c r="G182" s="29"/>
      <c r="H182" s="17"/>
      <c r="I182" s="152"/>
    </row>
    <row r="183" spans="6:9" ht="13.8" x14ac:dyDescent="0.25">
      <c r="F183" s="115"/>
      <c r="G183" s="29"/>
      <c r="H183" s="17"/>
      <c r="I183" s="152"/>
    </row>
    <row r="184" spans="6:9" ht="13.8" x14ac:dyDescent="0.25">
      <c r="F184" s="115"/>
      <c r="G184" s="29"/>
      <c r="H184" s="17"/>
      <c r="I184" s="152"/>
    </row>
    <row r="185" spans="6:9" ht="13.8" x14ac:dyDescent="0.25">
      <c r="F185" s="115"/>
      <c r="G185" s="29"/>
      <c r="H185" s="17"/>
      <c r="I185" s="152"/>
    </row>
    <row r="186" spans="6:9" ht="13.8" x14ac:dyDescent="0.25">
      <c r="F186" s="115"/>
      <c r="G186" s="29"/>
      <c r="H186" s="17"/>
      <c r="I186" s="152"/>
    </row>
    <row r="187" spans="6:9" ht="13.8" x14ac:dyDescent="0.25">
      <c r="F187" s="115"/>
      <c r="G187" s="29"/>
      <c r="H187" s="17"/>
      <c r="I187" s="152"/>
    </row>
    <row r="188" spans="6:9" ht="13.8" x14ac:dyDescent="0.25">
      <c r="F188" s="115"/>
      <c r="G188" s="29"/>
      <c r="H188" s="17"/>
      <c r="I188" s="152"/>
    </row>
    <row r="189" spans="6:9" ht="13.8" x14ac:dyDescent="0.25">
      <c r="F189" s="115"/>
      <c r="G189" s="29"/>
      <c r="H189" s="17"/>
      <c r="I189" s="152"/>
    </row>
    <row r="190" spans="6:9" ht="13.8" x14ac:dyDescent="0.25">
      <c r="F190" s="115"/>
      <c r="G190" s="29"/>
      <c r="H190" s="17"/>
      <c r="I190" s="152"/>
    </row>
    <row r="191" spans="6:9" ht="13.8" x14ac:dyDescent="0.25">
      <c r="F191" s="115"/>
      <c r="G191" s="29"/>
      <c r="H191" s="17"/>
      <c r="I191" s="152"/>
    </row>
    <row r="192" spans="6:9" ht="13.8" x14ac:dyDescent="0.25">
      <c r="F192" s="115"/>
      <c r="G192" s="29"/>
      <c r="H192" s="17"/>
      <c r="I192" s="152"/>
    </row>
    <row r="193" spans="6:9" ht="13.8" x14ac:dyDescent="0.25">
      <c r="F193" s="115"/>
      <c r="G193" s="29"/>
      <c r="H193" s="17"/>
      <c r="I193" s="152"/>
    </row>
    <row r="194" spans="6:9" ht="13.8" x14ac:dyDescent="0.25">
      <c r="F194" s="115"/>
      <c r="G194" s="29"/>
      <c r="H194" s="17"/>
      <c r="I194" s="152"/>
    </row>
    <row r="195" spans="6:9" ht="13.8" x14ac:dyDescent="0.25">
      <c r="F195" s="115"/>
      <c r="G195" s="29"/>
      <c r="H195" s="17"/>
      <c r="I195" s="152"/>
    </row>
    <row r="196" spans="6:9" ht="13.8" x14ac:dyDescent="0.25">
      <c r="F196" s="115"/>
      <c r="G196" s="29"/>
      <c r="H196" s="17"/>
      <c r="I196" s="152"/>
    </row>
    <row r="197" spans="6:9" ht="13.8" x14ac:dyDescent="0.25">
      <c r="F197" s="115"/>
      <c r="G197" s="29"/>
      <c r="H197" s="17"/>
      <c r="I197" s="152"/>
    </row>
    <row r="198" spans="6:9" ht="13.8" x14ac:dyDescent="0.25">
      <c r="F198" s="115"/>
      <c r="G198" s="29"/>
      <c r="H198" s="17"/>
      <c r="I198" s="152"/>
    </row>
    <row r="199" spans="6:9" ht="13.8" x14ac:dyDescent="0.25">
      <c r="F199" s="115"/>
      <c r="G199" s="29"/>
      <c r="H199" s="17"/>
      <c r="I199" s="152"/>
    </row>
    <row r="200" spans="6:9" ht="13.8" x14ac:dyDescent="0.25">
      <c r="F200" s="115"/>
      <c r="G200" s="29"/>
      <c r="H200" s="17"/>
      <c r="I200" s="152"/>
    </row>
    <row r="201" spans="6:9" ht="13.8" x14ac:dyDescent="0.25">
      <c r="F201" s="115"/>
      <c r="G201" s="29"/>
      <c r="H201" s="17"/>
      <c r="I201" s="152"/>
    </row>
    <row r="202" spans="6:9" ht="13.8" x14ac:dyDescent="0.25">
      <c r="F202" s="115"/>
      <c r="G202" s="29"/>
      <c r="H202" s="17"/>
      <c r="I202" s="152"/>
    </row>
    <row r="203" spans="6:9" ht="13.8" x14ac:dyDescent="0.25">
      <c r="F203" s="115"/>
      <c r="G203" s="29"/>
      <c r="H203" s="17"/>
      <c r="I203" s="152"/>
    </row>
    <row r="204" spans="6:9" ht="13.8" x14ac:dyDescent="0.25">
      <c r="F204" s="115"/>
      <c r="G204" s="29"/>
      <c r="H204" s="17"/>
      <c r="I204" s="152"/>
    </row>
    <row r="205" spans="6:9" ht="13.8" x14ac:dyDescent="0.25">
      <c r="F205" s="115"/>
      <c r="G205" s="29"/>
      <c r="H205" s="17"/>
      <c r="I205" s="152"/>
    </row>
    <row r="206" spans="6:9" ht="13.8" x14ac:dyDescent="0.25">
      <c r="F206" s="115"/>
      <c r="G206" s="29"/>
      <c r="H206" s="17"/>
      <c r="I206" s="152"/>
    </row>
    <row r="207" spans="6:9" ht="13.8" x14ac:dyDescent="0.25">
      <c r="F207" s="115"/>
      <c r="G207" s="29"/>
      <c r="H207" s="17"/>
      <c r="I207" s="152"/>
    </row>
    <row r="208" spans="6:9" ht="13.8" x14ac:dyDescent="0.25">
      <c r="F208" s="115"/>
      <c r="G208" s="29"/>
      <c r="H208" s="17"/>
      <c r="I208" s="152"/>
    </row>
    <row r="209" spans="6:9" ht="13.8" x14ac:dyDescent="0.25">
      <c r="F209" s="115"/>
      <c r="G209" s="29"/>
      <c r="H209" s="17"/>
      <c r="I209" s="152"/>
    </row>
    <row r="210" spans="6:9" ht="13.8" x14ac:dyDescent="0.25">
      <c r="F210" s="115"/>
      <c r="G210" s="29"/>
      <c r="H210" s="17"/>
      <c r="I210" s="152"/>
    </row>
    <row r="211" spans="6:9" ht="13.8" x14ac:dyDescent="0.25">
      <c r="F211" s="115"/>
      <c r="G211" s="29"/>
      <c r="H211" s="17"/>
      <c r="I211" s="152"/>
    </row>
    <row r="212" spans="6:9" ht="13.8" x14ac:dyDescent="0.25">
      <c r="F212" s="115"/>
      <c r="G212" s="29"/>
      <c r="H212" s="17"/>
      <c r="I212" s="152"/>
    </row>
    <row r="213" spans="6:9" ht="13.8" x14ac:dyDescent="0.25">
      <c r="F213" s="115"/>
      <c r="G213" s="29"/>
      <c r="H213" s="17"/>
      <c r="I213" s="152"/>
    </row>
    <row r="214" spans="6:9" ht="13.8" x14ac:dyDescent="0.25">
      <c r="F214" s="115"/>
      <c r="G214" s="29"/>
      <c r="H214" s="17"/>
      <c r="I214" s="152"/>
    </row>
    <row r="215" spans="6:9" ht="13.8" x14ac:dyDescent="0.25">
      <c r="F215" s="115"/>
      <c r="G215" s="29"/>
      <c r="H215" s="17"/>
      <c r="I215" s="152"/>
    </row>
    <row r="216" spans="6:9" ht="13.8" x14ac:dyDescent="0.25">
      <c r="F216" s="115"/>
      <c r="G216" s="29"/>
      <c r="H216" s="17"/>
      <c r="I216" s="152"/>
    </row>
    <row r="217" spans="6:9" ht="13.8" x14ac:dyDescent="0.25">
      <c r="F217" s="115"/>
      <c r="G217" s="29"/>
      <c r="H217" s="17"/>
      <c r="I217" s="152"/>
    </row>
    <row r="218" spans="6:9" ht="13.8" x14ac:dyDescent="0.25">
      <c r="F218" s="115"/>
      <c r="G218" s="29"/>
      <c r="H218" s="17"/>
      <c r="I218" s="152"/>
    </row>
    <row r="219" spans="6:9" ht="13.8" x14ac:dyDescent="0.25">
      <c r="F219" s="115"/>
      <c r="G219" s="29"/>
      <c r="H219" s="17"/>
      <c r="I219" s="152"/>
    </row>
    <row r="220" spans="6:9" ht="13.8" x14ac:dyDescent="0.25">
      <c r="F220" s="115"/>
      <c r="G220" s="29"/>
      <c r="H220" s="17"/>
      <c r="I220" s="152"/>
    </row>
    <row r="221" spans="6:9" ht="13.8" x14ac:dyDescent="0.25">
      <c r="F221" s="115"/>
      <c r="G221" s="29"/>
      <c r="H221" s="17"/>
      <c r="I221" s="152"/>
    </row>
    <row r="222" spans="6:9" ht="13.8" x14ac:dyDescent="0.25">
      <c r="F222" s="115"/>
      <c r="G222" s="29"/>
      <c r="H222" s="17"/>
      <c r="I222" s="152"/>
    </row>
    <row r="223" spans="6:9" ht="13.8" x14ac:dyDescent="0.25">
      <c r="F223" s="115"/>
      <c r="G223" s="29"/>
      <c r="H223" s="17"/>
      <c r="I223" s="152"/>
    </row>
    <row r="224" spans="6:9" ht="13.8" x14ac:dyDescent="0.25">
      <c r="F224" s="115"/>
      <c r="G224" s="29"/>
      <c r="H224" s="17"/>
      <c r="I224" s="152"/>
    </row>
    <row r="225" spans="6:9" ht="13.8" x14ac:dyDescent="0.25">
      <c r="F225" s="115"/>
      <c r="G225" s="29"/>
      <c r="H225" s="17"/>
      <c r="I225" s="152"/>
    </row>
    <row r="226" spans="6:9" ht="13.8" x14ac:dyDescent="0.25">
      <c r="F226" s="115"/>
      <c r="G226" s="29"/>
      <c r="H226" s="17"/>
      <c r="I226" s="152"/>
    </row>
    <row r="227" spans="6:9" ht="13.8" x14ac:dyDescent="0.25">
      <c r="F227" s="115"/>
      <c r="G227" s="29"/>
      <c r="H227" s="17"/>
      <c r="I227" s="152"/>
    </row>
    <row r="228" spans="6:9" ht="13.8" x14ac:dyDescent="0.25">
      <c r="F228" s="115"/>
      <c r="G228" s="29"/>
      <c r="H228" s="17"/>
      <c r="I228" s="152"/>
    </row>
    <row r="229" spans="6:9" ht="13.8" x14ac:dyDescent="0.25">
      <c r="F229" s="115"/>
      <c r="G229" s="29"/>
      <c r="H229" s="17"/>
      <c r="I229" s="152"/>
    </row>
    <row r="230" spans="6:9" ht="13.8" x14ac:dyDescent="0.25">
      <c r="F230" s="115"/>
      <c r="G230" s="29"/>
      <c r="H230" s="17"/>
      <c r="I230" s="152"/>
    </row>
    <row r="231" spans="6:9" ht="13.8" x14ac:dyDescent="0.25">
      <c r="F231" s="115"/>
      <c r="G231" s="29"/>
      <c r="H231" s="17"/>
      <c r="I231" s="152"/>
    </row>
    <row r="232" spans="6:9" ht="13.8" x14ac:dyDescent="0.25">
      <c r="F232" s="115"/>
      <c r="G232" s="29"/>
      <c r="H232" s="17"/>
      <c r="I232" s="152"/>
    </row>
    <row r="233" spans="6:9" ht="13.8" x14ac:dyDescent="0.25">
      <c r="F233" s="115"/>
      <c r="G233" s="29"/>
      <c r="H233" s="17"/>
      <c r="I233" s="152"/>
    </row>
    <row r="234" spans="6:9" ht="13.8" x14ac:dyDescent="0.25">
      <c r="F234" s="115"/>
      <c r="G234" s="29"/>
      <c r="H234" s="17"/>
      <c r="I234" s="152"/>
    </row>
    <row r="235" spans="6:9" ht="13.8" x14ac:dyDescent="0.25">
      <c r="F235" s="115"/>
      <c r="G235" s="29"/>
      <c r="H235" s="17"/>
      <c r="I235" s="152"/>
    </row>
    <row r="236" spans="6:9" ht="13.8" x14ac:dyDescent="0.25">
      <c r="F236" s="115"/>
      <c r="G236" s="29"/>
      <c r="H236" s="17"/>
      <c r="I236" s="152"/>
    </row>
    <row r="237" spans="6:9" ht="13.8" x14ac:dyDescent="0.25">
      <c r="F237" s="115"/>
      <c r="G237" s="29"/>
      <c r="H237" s="17"/>
      <c r="I237" s="152"/>
    </row>
    <row r="238" spans="6:9" ht="13.8" x14ac:dyDescent="0.25">
      <c r="F238" s="115"/>
      <c r="G238" s="29"/>
      <c r="H238" s="17"/>
      <c r="I238" s="152"/>
    </row>
    <row r="239" spans="6:9" ht="13.8" x14ac:dyDescent="0.25">
      <c r="F239" s="115"/>
      <c r="G239" s="29"/>
      <c r="H239" s="17"/>
      <c r="I239" s="152"/>
    </row>
    <row r="240" spans="6:9" ht="13.8" x14ac:dyDescent="0.25">
      <c r="F240" s="115"/>
      <c r="G240" s="29"/>
      <c r="H240" s="17"/>
      <c r="I240" s="152"/>
    </row>
    <row r="241" spans="6:9" ht="13.8" x14ac:dyDescent="0.25">
      <c r="F241" s="115"/>
      <c r="G241" s="29"/>
      <c r="H241" s="17"/>
      <c r="I241" s="152"/>
    </row>
    <row r="242" spans="6:9" ht="13.8" x14ac:dyDescent="0.25">
      <c r="F242" s="115"/>
      <c r="G242" s="29"/>
      <c r="H242" s="17"/>
      <c r="I242" s="152"/>
    </row>
    <row r="243" spans="6:9" ht="13.8" x14ac:dyDescent="0.25">
      <c r="F243" s="115"/>
      <c r="G243" s="29"/>
      <c r="H243" s="17"/>
      <c r="I243" s="152"/>
    </row>
    <row r="244" spans="6:9" ht="13.8" x14ac:dyDescent="0.25">
      <c r="F244" s="115"/>
      <c r="G244" s="29"/>
      <c r="H244" s="17"/>
      <c r="I244" s="152"/>
    </row>
    <row r="245" spans="6:9" ht="13.8" x14ac:dyDescent="0.25">
      <c r="F245" s="115"/>
      <c r="G245" s="29"/>
      <c r="H245" s="17"/>
      <c r="I245" s="152"/>
    </row>
    <row r="246" spans="6:9" ht="13.8" x14ac:dyDescent="0.25">
      <c r="F246" s="115"/>
      <c r="G246" s="29"/>
      <c r="H246" s="17"/>
      <c r="I246" s="152"/>
    </row>
    <row r="247" spans="6:9" ht="13.8" x14ac:dyDescent="0.25">
      <c r="F247" s="115"/>
      <c r="G247" s="29"/>
      <c r="H247" s="17"/>
      <c r="I247" s="152"/>
    </row>
    <row r="248" spans="6:9" ht="13.8" x14ac:dyDescent="0.25">
      <c r="F248" s="115"/>
      <c r="G248" s="29"/>
      <c r="H248" s="17"/>
      <c r="I248" s="152"/>
    </row>
    <row r="249" spans="6:9" ht="13.8" x14ac:dyDescent="0.25">
      <c r="F249" s="115"/>
      <c r="G249" s="29"/>
      <c r="H249" s="17"/>
      <c r="I249" s="152"/>
    </row>
    <row r="250" spans="6:9" ht="13.8" x14ac:dyDescent="0.25">
      <c r="F250" s="115"/>
      <c r="G250" s="29"/>
      <c r="H250" s="17"/>
      <c r="I250" s="152"/>
    </row>
    <row r="251" spans="6:9" ht="13.8" x14ac:dyDescent="0.25">
      <c r="F251" s="115"/>
      <c r="G251" s="29"/>
      <c r="H251" s="17"/>
      <c r="I251" s="152"/>
    </row>
    <row r="252" spans="6:9" ht="13.8" x14ac:dyDescent="0.25">
      <c r="F252" s="115"/>
      <c r="G252" s="29"/>
      <c r="H252" s="17"/>
      <c r="I252" s="152"/>
    </row>
    <row r="253" spans="6:9" ht="13.8" x14ac:dyDescent="0.25">
      <c r="F253" s="115"/>
      <c r="G253" s="29"/>
      <c r="H253" s="17"/>
      <c r="I253" s="152"/>
    </row>
    <row r="254" spans="6:9" ht="13.8" x14ac:dyDescent="0.25">
      <c r="F254" s="115"/>
      <c r="G254" s="29"/>
      <c r="H254" s="17"/>
      <c r="I254" s="152"/>
    </row>
    <row r="255" spans="6:9" ht="13.8" x14ac:dyDescent="0.25">
      <c r="F255" s="115"/>
      <c r="G255" s="29"/>
      <c r="H255" s="17"/>
      <c r="I255" s="152"/>
    </row>
    <row r="256" spans="6:9" ht="13.8" x14ac:dyDescent="0.25">
      <c r="F256" s="115"/>
      <c r="G256" s="29"/>
      <c r="H256" s="17"/>
      <c r="I256" s="152"/>
    </row>
    <row r="257" spans="6:9" ht="13.8" x14ac:dyDescent="0.25">
      <c r="F257" s="115"/>
      <c r="G257" s="29"/>
      <c r="H257" s="17"/>
      <c r="I257" s="152"/>
    </row>
    <row r="258" spans="6:9" ht="13.8" x14ac:dyDescent="0.25">
      <c r="F258" s="115"/>
      <c r="G258" s="29"/>
      <c r="H258" s="17"/>
      <c r="I258" s="152"/>
    </row>
    <row r="259" spans="6:9" ht="13.8" x14ac:dyDescent="0.25">
      <c r="F259" s="115"/>
      <c r="G259" s="29"/>
      <c r="H259" s="17"/>
      <c r="I259" s="152"/>
    </row>
    <row r="260" spans="6:9" ht="13.8" x14ac:dyDescent="0.25">
      <c r="F260" s="115"/>
      <c r="G260" s="29"/>
      <c r="H260" s="17"/>
      <c r="I260" s="152"/>
    </row>
    <row r="261" spans="6:9" ht="13.8" x14ac:dyDescent="0.25">
      <c r="F261" s="115"/>
      <c r="G261" s="29"/>
      <c r="H261" s="17"/>
      <c r="I261" s="152"/>
    </row>
    <row r="262" spans="6:9" ht="13.8" x14ac:dyDescent="0.25">
      <c r="F262" s="115"/>
      <c r="G262" s="29"/>
      <c r="H262" s="17"/>
      <c r="I262" s="152"/>
    </row>
    <row r="263" spans="6:9" ht="13.8" x14ac:dyDescent="0.25">
      <c r="F263" s="115"/>
      <c r="G263" s="29"/>
      <c r="H263" s="17"/>
      <c r="I263" s="152"/>
    </row>
    <row r="264" spans="6:9" ht="13.8" x14ac:dyDescent="0.25">
      <c r="F264" s="115"/>
      <c r="G264" s="29"/>
      <c r="H264" s="17"/>
      <c r="I264" s="152"/>
    </row>
    <row r="265" spans="6:9" ht="13.8" x14ac:dyDescent="0.25">
      <c r="F265" s="115"/>
      <c r="G265" s="29"/>
      <c r="H265" s="17"/>
      <c r="I265" s="152"/>
    </row>
    <row r="266" spans="6:9" ht="13.8" x14ac:dyDescent="0.25">
      <c r="F266" s="115"/>
      <c r="G266" s="29"/>
      <c r="H266" s="17"/>
      <c r="I266" s="152"/>
    </row>
    <row r="267" spans="6:9" ht="13.8" x14ac:dyDescent="0.25">
      <c r="F267" s="115"/>
      <c r="G267" s="29"/>
      <c r="H267" s="17"/>
      <c r="I267" s="152"/>
    </row>
    <row r="268" spans="6:9" ht="13.8" x14ac:dyDescent="0.25">
      <c r="F268" s="115"/>
      <c r="G268" s="29"/>
      <c r="H268" s="17"/>
      <c r="I268" s="152"/>
    </row>
    <row r="269" spans="6:9" ht="13.8" x14ac:dyDescent="0.25">
      <c r="F269" s="115"/>
      <c r="G269" s="29"/>
      <c r="H269" s="17"/>
      <c r="I269" s="152"/>
    </row>
    <row r="270" spans="6:9" ht="13.8" x14ac:dyDescent="0.25">
      <c r="F270" s="115"/>
      <c r="G270" s="29"/>
      <c r="H270" s="17"/>
      <c r="I270" s="152"/>
    </row>
    <row r="271" spans="6:9" ht="13.8" x14ac:dyDescent="0.25">
      <c r="F271" s="115"/>
      <c r="G271" s="29"/>
      <c r="H271" s="17"/>
      <c r="I271" s="152"/>
    </row>
    <row r="272" spans="6:9" ht="13.8" x14ac:dyDescent="0.25">
      <c r="F272" s="115"/>
      <c r="G272" s="29"/>
      <c r="H272" s="17"/>
      <c r="I272" s="152"/>
    </row>
    <row r="273" spans="6:9" ht="13.8" x14ac:dyDescent="0.25">
      <c r="F273" s="115"/>
      <c r="G273" s="29"/>
      <c r="H273" s="17"/>
      <c r="I273" s="152"/>
    </row>
    <row r="274" spans="6:9" ht="13.8" x14ac:dyDescent="0.25">
      <c r="F274" s="115"/>
      <c r="G274" s="29"/>
      <c r="H274" s="17"/>
      <c r="I274" s="152"/>
    </row>
    <row r="275" spans="6:9" ht="13.8" x14ac:dyDescent="0.25">
      <c r="F275" s="115"/>
      <c r="G275" s="29"/>
      <c r="H275" s="17"/>
      <c r="I275" s="152"/>
    </row>
    <row r="276" spans="6:9" ht="13.8" x14ac:dyDescent="0.25">
      <c r="F276" s="115"/>
      <c r="G276" s="29"/>
      <c r="H276" s="17"/>
      <c r="I276" s="152"/>
    </row>
    <row r="277" spans="6:9" ht="13.8" x14ac:dyDescent="0.25">
      <c r="F277" s="115"/>
      <c r="G277" s="29"/>
      <c r="H277" s="17"/>
      <c r="I277" s="152"/>
    </row>
    <row r="278" spans="6:9" ht="13.8" x14ac:dyDescent="0.25">
      <c r="F278" s="115"/>
      <c r="G278" s="29"/>
      <c r="H278" s="17"/>
      <c r="I278" s="152"/>
    </row>
    <row r="279" spans="6:9" ht="13.8" x14ac:dyDescent="0.25">
      <c r="F279" s="115"/>
      <c r="G279" s="29"/>
      <c r="H279" s="17"/>
      <c r="I279" s="152"/>
    </row>
    <row r="280" spans="6:9" ht="13.8" x14ac:dyDescent="0.25">
      <c r="F280" s="115"/>
      <c r="G280" s="29"/>
      <c r="H280" s="17"/>
      <c r="I280" s="152"/>
    </row>
    <row r="281" spans="6:9" ht="13.8" x14ac:dyDescent="0.25">
      <c r="F281" s="115"/>
      <c r="G281" s="29"/>
      <c r="H281" s="17"/>
      <c r="I281" s="152"/>
    </row>
    <row r="282" spans="6:9" ht="13.8" x14ac:dyDescent="0.25">
      <c r="F282" s="115"/>
      <c r="G282" s="29"/>
      <c r="H282" s="17"/>
      <c r="I282" s="152"/>
    </row>
    <row r="283" spans="6:9" ht="13.8" x14ac:dyDescent="0.25">
      <c r="F283" s="115"/>
      <c r="G283" s="29"/>
      <c r="H283" s="17"/>
      <c r="I283" s="152"/>
    </row>
    <row r="284" spans="6:9" ht="13.8" x14ac:dyDescent="0.25">
      <c r="F284" s="115"/>
      <c r="G284" s="29"/>
      <c r="H284" s="17"/>
      <c r="I284" s="152"/>
    </row>
    <row r="285" spans="6:9" ht="13.8" x14ac:dyDescent="0.25">
      <c r="F285" s="115"/>
      <c r="G285" s="29"/>
      <c r="H285" s="17"/>
      <c r="I285" s="152"/>
    </row>
    <row r="286" spans="6:9" ht="13.8" x14ac:dyDescent="0.25">
      <c r="F286" s="115"/>
      <c r="G286" s="29"/>
      <c r="H286" s="17"/>
      <c r="I286" s="152"/>
    </row>
    <row r="287" spans="6:9" ht="13.8" x14ac:dyDescent="0.25">
      <c r="F287" s="115"/>
      <c r="G287" s="29"/>
      <c r="H287" s="17"/>
      <c r="I287" s="152"/>
    </row>
    <row r="288" spans="6:9" ht="13.8" x14ac:dyDescent="0.25">
      <c r="F288" s="115"/>
      <c r="G288" s="29"/>
      <c r="H288" s="17"/>
      <c r="I288" s="152"/>
    </row>
    <row r="289" spans="6:9" ht="13.8" x14ac:dyDescent="0.25">
      <c r="F289" s="115"/>
      <c r="G289" s="29"/>
      <c r="H289" s="17"/>
      <c r="I289" s="152"/>
    </row>
    <row r="290" spans="6:9" ht="13.8" x14ac:dyDescent="0.25">
      <c r="F290" s="115"/>
      <c r="G290" s="29"/>
      <c r="H290" s="17"/>
      <c r="I290" s="152"/>
    </row>
    <row r="291" spans="6:9" ht="13.8" x14ac:dyDescent="0.25">
      <c r="F291" s="115"/>
      <c r="G291" s="29"/>
      <c r="H291" s="17"/>
      <c r="I291" s="152"/>
    </row>
    <row r="292" spans="6:9" ht="13.8" x14ac:dyDescent="0.25">
      <c r="F292" s="115"/>
      <c r="G292" s="29"/>
      <c r="H292" s="17"/>
      <c r="I292" s="152"/>
    </row>
    <row r="293" spans="6:9" ht="13.8" x14ac:dyDescent="0.25">
      <c r="F293" s="115"/>
      <c r="G293" s="29"/>
      <c r="H293" s="17"/>
      <c r="I293" s="152"/>
    </row>
    <row r="294" spans="6:9" ht="13.8" x14ac:dyDescent="0.25">
      <c r="F294" s="115"/>
      <c r="G294" s="29"/>
      <c r="H294" s="17"/>
      <c r="I294" s="152"/>
    </row>
    <row r="295" spans="6:9" ht="13.8" x14ac:dyDescent="0.25">
      <c r="F295" s="115"/>
      <c r="G295" s="29"/>
      <c r="H295" s="17"/>
      <c r="I295" s="152"/>
    </row>
    <row r="296" spans="6:9" ht="13.8" x14ac:dyDescent="0.25">
      <c r="F296" s="115"/>
      <c r="G296" s="29"/>
      <c r="H296" s="17"/>
      <c r="I296" s="152"/>
    </row>
    <row r="297" spans="6:9" ht="13.8" x14ac:dyDescent="0.25">
      <c r="F297" s="115"/>
      <c r="G297" s="29"/>
      <c r="H297" s="17"/>
      <c r="I297" s="152"/>
    </row>
    <row r="298" spans="6:9" ht="13.8" x14ac:dyDescent="0.25">
      <c r="F298" s="115"/>
      <c r="G298" s="29"/>
      <c r="H298" s="17"/>
      <c r="I298" s="152"/>
    </row>
    <row r="299" spans="6:9" ht="13.8" x14ac:dyDescent="0.25">
      <c r="F299" s="115"/>
      <c r="G299" s="29"/>
      <c r="H299" s="17"/>
      <c r="I299" s="152"/>
    </row>
    <row r="300" spans="6:9" ht="13.8" x14ac:dyDescent="0.25">
      <c r="F300" s="115"/>
      <c r="G300" s="29"/>
      <c r="H300" s="17"/>
      <c r="I300" s="152"/>
    </row>
    <row r="301" spans="6:9" ht="13.8" x14ac:dyDescent="0.25">
      <c r="F301" s="115"/>
      <c r="G301" s="29"/>
      <c r="H301" s="17"/>
      <c r="I301" s="152"/>
    </row>
    <row r="302" spans="6:9" ht="13.8" x14ac:dyDescent="0.25">
      <c r="F302" s="115"/>
      <c r="G302" s="29"/>
      <c r="H302" s="17"/>
      <c r="I302" s="152"/>
    </row>
    <row r="303" spans="6:9" ht="13.8" x14ac:dyDescent="0.25">
      <c r="F303" s="115"/>
      <c r="G303" s="29"/>
      <c r="H303" s="17"/>
      <c r="I303" s="152"/>
    </row>
    <row r="304" spans="6:9" ht="13.8" x14ac:dyDescent="0.25">
      <c r="F304" s="115"/>
      <c r="G304" s="29"/>
      <c r="H304" s="17"/>
      <c r="I304" s="152"/>
    </row>
    <row r="305" spans="6:9" ht="13.8" x14ac:dyDescent="0.25">
      <c r="F305" s="115"/>
      <c r="G305" s="29"/>
      <c r="H305" s="17"/>
      <c r="I305" s="152"/>
    </row>
    <row r="306" spans="6:9" ht="13.8" x14ac:dyDescent="0.25">
      <c r="F306" s="115"/>
      <c r="G306" s="29"/>
      <c r="H306" s="17"/>
      <c r="I306" s="152"/>
    </row>
    <row r="307" spans="6:9" ht="13.8" x14ac:dyDescent="0.25">
      <c r="F307" s="115"/>
      <c r="G307" s="29"/>
      <c r="H307" s="17"/>
      <c r="I307" s="152"/>
    </row>
    <row r="308" spans="6:9" ht="13.8" x14ac:dyDescent="0.25">
      <c r="F308" s="115"/>
      <c r="G308" s="29"/>
      <c r="H308" s="17"/>
      <c r="I308" s="152"/>
    </row>
    <row r="309" spans="6:9" ht="13.8" x14ac:dyDescent="0.25">
      <c r="F309" s="115"/>
      <c r="G309" s="29"/>
      <c r="H309" s="17"/>
      <c r="I309" s="152"/>
    </row>
    <row r="310" spans="6:9" ht="13.8" x14ac:dyDescent="0.25">
      <c r="F310" s="115"/>
      <c r="G310" s="29"/>
      <c r="H310" s="17"/>
      <c r="I310" s="152"/>
    </row>
    <row r="311" spans="6:9" ht="13.8" x14ac:dyDescent="0.25">
      <c r="F311" s="115"/>
      <c r="G311" s="29"/>
      <c r="H311" s="17"/>
      <c r="I311" s="152"/>
    </row>
    <row r="312" spans="6:9" ht="13.8" x14ac:dyDescent="0.25">
      <c r="F312" s="115"/>
      <c r="G312" s="29"/>
      <c r="H312" s="17"/>
      <c r="I312" s="152"/>
    </row>
    <row r="313" spans="6:9" ht="13.8" x14ac:dyDescent="0.25">
      <c r="F313" s="115"/>
      <c r="G313" s="29"/>
      <c r="H313" s="17"/>
      <c r="I313" s="152"/>
    </row>
    <row r="314" spans="6:9" ht="13.8" x14ac:dyDescent="0.25">
      <c r="F314" s="115"/>
      <c r="G314" s="29"/>
      <c r="H314" s="17"/>
      <c r="I314" s="152"/>
    </row>
    <row r="315" spans="6:9" ht="13.8" x14ac:dyDescent="0.25">
      <c r="F315" s="115"/>
      <c r="G315" s="29"/>
      <c r="H315" s="17"/>
      <c r="I315" s="152"/>
    </row>
    <row r="316" spans="6:9" ht="13.8" x14ac:dyDescent="0.25">
      <c r="F316" s="115"/>
      <c r="G316" s="29"/>
      <c r="H316" s="17"/>
      <c r="I316" s="152"/>
    </row>
    <row r="317" spans="6:9" ht="13.8" x14ac:dyDescent="0.25">
      <c r="F317" s="115"/>
      <c r="G317" s="29"/>
      <c r="H317" s="17"/>
      <c r="I317" s="152"/>
    </row>
    <row r="318" spans="6:9" ht="13.8" x14ac:dyDescent="0.25">
      <c r="F318" s="115"/>
      <c r="G318" s="29"/>
      <c r="H318" s="17"/>
      <c r="I318" s="152"/>
    </row>
    <row r="319" spans="6:9" ht="13.8" x14ac:dyDescent="0.25">
      <c r="F319" s="115"/>
      <c r="G319" s="29"/>
      <c r="H319" s="17"/>
      <c r="I319" s="152"/>
    </row>
    <row r="320" spans="6:9" ht="13.8" x14ac:dyDescent="0.25">
      <c r="F320" s="115"/>
      <c r="G320" s="29"/>
      <c r="H320" s="17"/>
      <c r="I320" s="152"/>
    </row>
    <row r="321" spans="6:9" ht="13.8" x14ac:dyDescent="0.25">
      <c r="F321" s="115"/>
      <c r="G321" s="29"/>
      <c r="H321" s="17"/>
      <c r="I321" s="152"/>
    </row>
    <row r="322" spans="6:9" ht="13.8" x14ac:dyDescent="0.25">
      <c r="F322" s="115"/>
      <c r="G322" s="29"/>
      <c r="H322" s="17"/>
      <c r="I322" s="152"/>
    </row>
    <row r="323" spans="6:9" ht="13.8" x14ac:dyDescent="0.25">
      <c r="F323" s="115"/>
      <c r="G323" s="29"/>
      <c r="H323" s="17"/>
      <c r="I323" s="152"/>
    </row>
    <row r="324" spans="6:9" ht="13.8" x14ac:dyDescent="0.25">
      <c r="F324" s="115"/>
      <c r="G324" s="29"/>
      <c r="H324" s="17"/>
      <c r="I324" s="152"/>
    </row>
    <row r="325" spans="6:9" ht="13.8" x14ac:dyDescent="0.25">
      <c r="F325" s="115"/>
      <c r="G325" s="29"/>
      <c r="H325" s="17"/>
      <c r="I325" s="152"/>
    </row>
    <row r="326" spans="6:9" ht="13.8" x14ac:dyDescent="0.25">
      <c r="F326" s="115"/>
      <c r="G326" s="29"/>
      <c r="H326" s="17"/>
      <c r="I326" s="152"/>
    </row>
    <row r="327" spans="6:9" ht="13.8" x14ac:dyDescent="0.25">
      <c r="F327" s="115"/>
      <c r="G327" s="29"/>
      <c r="H327" s="17"/>
      <c r="I327" s="152"/>
    </row>
    <row r="328" spans="6:9" ht="13.8" x14ac:dyDescent="0.25">
      <c r="F328" s="115"/>
      <c r="G328" s="29"/>
      <c r="H328" s="17"/>
      <c r="I328" s="152"/>
    </row>
    <row r="329" spans="6:9" ht="13.8" x14ac:dyDescent="0.25">
      <c r="F329" s="115"/>
      <c r="G329" s="29"/>
      <c r="H329" s="17"/>
      <c r="I329" s="152"/>
    </row>
    <row r="330" spans="6:9" ht="13.8" x14ac:dyDescent="0.25">
      <c r="F330" s="115"/>
      <c r="G330" s="29"/>
      <c r="H330" s="17"/>
      <c r="I330" s="152"/>
    </row>
    <row r="331" spans="6:9" ht="13.8" x14ac:dyDescent="0.25">
      <c r="F331" s="115"/>
      <c r="G331" s="29"/>
      <c r="H331" s="17"/>
      <c r="I331" s="152"/>
    </row>
    <row r="332" spans="6:9" ht="13.8" x14ac:dyDescent="0.25">
      <c r="F332" s="115"/>
      <c r="G332" s="29"/>
      <c r="H332" s="17"/>
      <c r="I332" s="152"/>
    </row>
    <row r="333" spans="6:9" ht="13.8" x14ac:dyDescent="0.25">
      <c r="F333" s="115"/>
      <c r="G333" s="29"/>
      <c r="H333" s="17"/>
      <c r="I333" s="152"/>
    </row>
    <row r="334" spans="6:9" ht="13.8" x14ac:dyDescent="0.25">
      <c r="F334" s="115"/>
      <c r="G334" s="29"/>
      <c r="H334" s="17"/>
      <c r="I334" s="152"/>
    </row>
    <row r="335" spans="6:9" ht="13.8" x14ac:dyDescent="0.25">
      <c r="F335" s="115"/>
      <c r="G335" s="29"/>
      <c r="H335" s="17"/>
      <c r="I335" s="152"/>
    </row>
    <row r="336" spans="6:9" ht="13.8" x14ac:dyDescent="0.25">
      <c r="F336" s="115"/>
      <c r="G336" s="29"/>
      <c r="H336" s="17"/>
      <c r="I336" s="152"/>
    </row>
    <row r="337" spans="6:9" ht="13.8" x14ac:dyDescent="0.25">
      <c r="F337" s="115"/>
      <c r="G337" s="29"/>
      <c r="H337" s="17"/>
      <c r="I337" s="152"/>
    </row>
    <row r="338" spans="6:9" ht="13.8" x14ac:dyDescent="0.25">
      <c r="F338" s="115"/>
      <c r="G338" s="29"/>
      <c r="H338" s="17"/>
      <c r="I338" s="152"/>
    </row>
    <row r="339" spans="6:9" ht="13.8" x14ac:dyDescent="0.25">
      <c r="F339" s="115"/>
      <c r="G339" s="29"/>
      <c r="H339" s="17"/>
      <c r="I339" s="152"/>
    </row>
    <row r="340" spans="6:9" ht="13.8" x14ac:dyDescent="0.25">
      <c r="F340" s="115"/>
      <c r="G340" s="29"/>
      <c r="H340" s="17"/>
      <c r="I340" s="152"/>
    </row>
    <row r="341" spans="6:9" ht="13.8" x14ac:dyDescent="0.25">
      <c r="F341" s="115"/>
      <c r="G341" s="29"/>
      <c r="H341" s="17"/>
      <c r="I341" s="152"/>
    </row>
    <row r="342" spans="6:9" ht="13.8" x14ac:dyDescent="0.25">
      <c r="F342" s="115"/>
      <c r="G342" s="29"/>
      <c r="H342" s="17"/>
      <c r="I342" s="152"/>
    </row>
    <row r="343" spans="6:9" ht="13.8" x14ac:dyDescent="0.25">
      <c r="F343" s="115"/>
      <c r="G343" s="29"/>
      <c r="H343" s="17"/>
      <c r="I343" s="152"/>
    </row>
    <row r="344" spans="6:9" ht="13.8" x14ac:dyDescent="0.25">
      <c r="F344" s="115"/>
      <c r="G344" s="29"/>
      <c r="H344" s="17"/>
      <c r="I344" s="152"/>
    </row>
    <row r="345" spans="6:9" ht="13.8" x14ac:dyDescent="0.25">
      <c r="F345" s="115"/>
      <c r="G345" s="29"/>
      <c r="H345" s="17"/>
      <c r="I345" s="152"/>
    </row>
    <row r="346" spans="6:9" ht="13.8" x14ac:dyDescent="0.25">
      <c r="F346" s="115"/>
      <c r="G346" s="29"/>
      <c r="H346" s="17"/>
      <c r="I346" s="152"/>
    </row>
    <row r="347" spans="6:9" ht="13.8" x14ac:dyDescent="0.25">
      <c r="F347" s="115"/>
      <c r="G347" s="29"/>
      <c r="H347" s="17"/>
      <c r="I347" s="152"/>
    </row>
    <row r="348" spans="6:9" ht="13.8" x14ac:dyDescent="0.25">
      <c r="F348" s="115"/>
      <c r="G348" s="29"/>
      <c r="H348" s="17"/>
      <c r="I348" s="152"/>
    </row>
    <row r="349" spans="6:9" ht="13.8" x14ac:dyDescent="0.25">
      <c r="F349" s="115"/>
      <c r="G349" s="29"/>
      <c r="H349" s="17"/>
      <c r="I349" s="152"/>
    </row>
    <row r="350" spans="6:9" ht="13.8" x14ac:dyDescent="0.25">
      <c r="F350" s="115"/>
      <c r="G350" s="29"/>
      <c r="H350" s="17"/>
      <c r="I350" s="152"/>
    </row>
    <row r="351" spans="6:9" ht="13.8" x14ac:dyDescent="0.25">
      <c r="F351" s="115"/>
      <c r="G351" s="29"/>
      <c r="H351" s="17"/>
      <c r="I351" s="152"/>
    </row>
    <row r="352" spans="6:9" ht="13.8" x14ac:dyDescent="0.25">
      <c r="F352" s="115"/>
      <c r="G352" s="29"/>
      <c r="H352" s="17"/>
      <c r="I352" s="152"/>
    </row>
    <row r="353" spans="6:9" ht="13.8" x14ac:dyDescent="0.25">
      <c r="F353" s="115"/>
      <c r="G353" s="29"/>
      <c r="H353" s="17"/>
      <c r="I353" s="152"/>
    </row>
    <row r="354" spans="6:9" ht="13.8" x14ac:dyDescent="0.25">
      <c r="F354" s="115"/>
      <c r="G354" s="29"/>
      <c r="H354" s="17"/>
      <c r="I354" s="152"/>
    </row>
    <row r="355" spans="6:9" ht="13.8" x14ac:dyDescent="0.25">
      <c r="F355" s="115"/>
      <c r="G355" s="29"/>
      <c r="H355" s="17"/>
      <c r="I355" s="152"/>
    </row>
    <row r="356" spans="6:9" ht="13.8" x14ac:dyDescent="0.25">
      <c r="F356" s="115"/>
      <c r="G356" s="29"/>
      <c r="H356" s="17"/>
      <c r="I356" s="152"/>
    </row>
    <row r="357" spans="6:9" ht="13.8" x14ac:dyDescent="0.25">
      <c r="F357" s="115"/>
      <c r="G357" s="29"/>
      <c r="H357" s="17"/>
      <c r="I357" s="152"/>
    </row>
    <row r="358" spans="6:9" ht="13.8" x14ac:dyDescent="0.25">
      <c r="F358" s="115"/>
      <c r="G358" s="29"/>
      <c r="H358" s="17"/>
      <c r="I358" s="152"/>
    </row>
    <row r="359" spans="6:9" ht="13.8" x14ac:dyDescent="0.25">
      <c r="F359" s="115"/>
      <c r="G359" s="29"/>
      <c r="H359" s="17"/>
      <c r="I359" s="152"/>
    </row>
    <row r="360" spans="6:9" ht="13.8" x14ac:dyDescent="0.25">
      <c r="F360" s="115"/>
      <c r="G360" s="29"/>
      <c r="H360" s="17"/>
      <c r="I360" s="152"/>
    </row>
    <row r="361" spans="6:9" ht="13.8" x14ac:dyDescent="0.25">
      <c r="F361" s="115"/>
      <c r="G361" s="29"/>
      <c r="H361" s="17"/>
      <c r="I361" s="152"/>
    </row>
    <row r="362" spans="6:9" ht="13.8" x14ac:dyDescent="0.25">
      <c r="F362" s="115"/>
      <c r="G362" s="29"/>
      <c r="H362" s="17"/>
      <c r="I362" s="152"/>
    </row>
    <row r="363" spans="6:9" ht="13.8" x14ac:dyDescent="0.25">
      <c r="F363" s="115"/>
      <c r="G363" s="29"/>
      <c r="H363" s="17"/>
      <c r="I363" s="152"/>
    </row>
    <row r="364" spans="6:9" ht="13.8" x14ac:dyDescent="0.25">
      <c r="F364" s="115"/>
      <c r="G364" s="29"/>
      <c r="H364" s="17"/>
      <c r="I364" s="152"/>
    </row>
    <row r="365" spans="6:9" ht="13.8" x14ac:dyDescent="0.25">
      <c r="F365" s="115"/>
      <c r="G365" s="29"/>
      <c r="H365" s="17"/>
      <c r="I365" s="152"/>
    </row>
    <row r="366" spans="6:9" ht="13.8" x14ac:dyDescent="0.25">
      <c r="F366" s="115"/>
      <c r="G366" s="29"/>
      <c r="H366" s="17"/>
      <c r="I366" s="152"/>
    </row>
    <row r="367" spans="6:9" ht="13.8" x14ac:dyDescent="0.25">
      <c r="F367" s="115"/>
      <c r="G367" s="29"/>
      <c r="H367" s="17"/>
      <c r="I367" s="152"/>
    </row>
    <row r="368" spans="6:9" ht="13.8" x14ac:dyDescent="0.25">
      <c r="F368" s="115"/>
      <c r="G368" s="29"/>
      <c r="H368" s="17"/>
      <c r="I368" s="152"/>
    </row>
    <row r="369" spans="6:9" ht="13.8" x14ac:dyDescent="0.25">
      <c r="F369" s="115"/>
      <c r="G369" s="29"/>
      <c r="H369" s="17"/>
      <c r="I369" s="152"/>
    </row>
    <row r="370" spans="6:9" ht="13.8" x14ac:dyDescent="0.25">
      <c r="F370" s="115"/>
      <c r="G370" s="29"/>
      <c r="H370" s="17"/>
      <c r="I370" s="152"/>
    </row>
    <row r="371" spans="6:9" ht="13.8" x14ac:dyDescent="0.25">
      <c r="F371" s="115"/>
      <c r="G371" s="29"/>
      <c r="H371" s="17"/>
      <c r="I371" s="152"/>
    </row>
    <row r="372" spans="6:9" ht="13.8" x14ac:dyDescent="0.25">
      <c r="F372" s="115"/>
      <c r="G372" s="29"/>
      <c r="H372" s="17"/>
      <c r="I372" s="152"/>
    </row>
    <row r="373" spans="6:9" ht="13.8" x14ac:dyDescent="0.25">
      <c r="F373" s="115"/>
      <c r="G373" s="29"/>
      <c r="H373" s="17"/>
      <c r="I373" s="152"/>
    </row>
    <row r="374" spans="6:9" ht="13.8" x14ac:dyDescent="0.25">
      <c r="F374" s="115"/>
      <c r="G374" s="29"/>
      <c r="H374" s="17"/>
      <c r="I374" s="152"/>
    </row>
    <row r="375" spans="6:9" ht="13.8" x14ac:dyDescent="0.25">
      <c r="F375" s="115"/>
      <c r="G375" s="29"/>
      <c r="H375" s="17"/>
      <c r="I375" s="152"/>
    </row>
    <row r="376" spans="6:9" ht="13.8" x14ac:dyDescent="0.25">
      <c r="F376" s="115"/>
      <c r="G376" s="29"/>
      <c r="H376" s="17"/>
      <c r="I376" s="152"/>
    </row>
    <row r="377" spans="6:9" ht="13.8" x14ac:dyDescent="0.25">
      <c r="F377" s="115"/>
      <c r="G377" s="29"/>
      <c r="H377" s="17"/>
      <c r="I377" s="152"/>
    </row>
    <row r="378" spans="6:9" ht="13.8" x14ac:dyDescent="0.25">
      <c r="F378" s="115"/>
      <c r="G378" s="29"/>
      <c r="H378" s="17"/>
      <c r="I378" s="152"/>
    </row>
    <row r="379" spans="6:9" ht="13.8" x14ac:dyDescent="0.25">
      <c r="F379" s="115"/>
      <c r="G379" s="29"/>
      <c r="H379" s="17"/>
      <c r="I379" s="152"/>
    </row>
    <row r="380" spans="6:9" ht="13.8" x14ac:dyDescent="0.25">
      <c r="F380" s="115"/>
      <c r="G380" s="29"/>
      <c r="H380" s="17"/>
      <c r="I380" s="152"/>
    </row>
    <row r="381" spans="6:9" ht="13.8" x14ac:dyDescent="0.25">
      <c r="F381" s="115"/>
      <c r="G381" s="29"/>
      <c r="H381" s="17"/>
      <c r="I381" s="152"/>
    </row>
    <row r="382" spans="6:9" ht="13.8" x14ac:dyDescent="0.25">
      <c r="F382" s="115"/>
      <c r="G382" s="29"/>
      <c r="H382" s="17"/>
      <c r="I382" s="152"/>
    </row>
    <row r="383" spans="6:9" ht="13.8" x14ac:dyDescent="0.25">
      <c r="F383" s="115"/>
      <c r="G383" s="29"/>
      <c r="H383" s="17"/>
      <c r="I383" s="152"/>
    </row>
    <row r="384" spans="6:9" ht="13.8" x14ac:dyDescent="0.25">
      <c r="F384" s="115"/>
      <c r="G384" s="29"/>
      <c r="H384" s="17"/>
      <c r="I384" s="152"/>
    </row>
    <row r="385" spans="6:9" ht="13.8" x14ac:dyDescent="0.25">
      <c r="F385" s="115"/>
      <c r="G385" s="29"/>
      <c r="H385" s="17"/>
      <c r="I385" s="152"/>
    </row>
    <row r="386" spans="6:9" ht="13.8" x14ac:dyDescent="0.25">
      <c r="F386" s="115"/>
      <c r="G386" s="29"/>
      <c r="H386" s="17"/>
      <c r="I386" s="152"/>
    </row>
    <row r="387" spans="6:9" ht="13.8" x14ac:dyDescent="0.25">
      <c r="F387" s="115"/>
      <c r="G387" s="29"/>
      <c r="H387" s="17"/>
      <c r="I387" s="152"/>
    </row>
    <row r="388" spans="6:9" ht="13.8" x14ac:dyDescent="0.25">
      <c r="F388" s="115"/>
      <c r="G388" s="29"/>
      <c r="H388" s="17"/>
      <c r="I388" s="152"/>
    </row>
    <row r="389" spans="6:9" ht="13.8" x14ac:dyDescent="0.25">
      <c r="F389" s="115"/>
      <c r="G389" s="29"/>
      <c r="H389" s="17"/>
      <c r="I389" s="152"/>
    </row>
    <row r="390" spans="6:9" ht="13.8" x14ac:dyDescent="0.25">
      <c r="F390" s="115"/>
      <c r="G390" s="29"/>
      <c r="H390" s="17"/>
      <c r="I390" s="152"/>
    </row>
    <row r="391" spans="6:9" ht="13.8" x14ac:dyDescent="0.25">
      <c r="F391" s="115"/>
      <c r="G391" s="29"/>
      <c r="H391" s="17"/>
      <c r="I391" s="152"/>
    </row>
    <row r="392" spans="6:9" ht="13.8" x14ac:dyDescent="0.25">
      <c r="F392" s="115"/>
      <c r="G392" s="29"/>
      <c r="H392" s="17"/>
      <c r="I392" s="152"/>
    </row>
    <row r="393" spans="6:9" ht="13.8" x14ac:dyDescent="0.25">
      <c r="F393" s="115"/>
      <c r="G393" s="29"/>
      <c r="H393" s="17"/>
      <c r="I393" s="152"/>
    </row>
    <row r="394" spans="6:9" ht="13.8" x14ac:dyDescent="0.25">
      <c r="F394" s="115"/>
      <c r="G394" s="29"/>
      <c r="H394" s="17"/>
      <c r="I394" s="152"/>
    </row>
    <row r="395" spans="6:9" ht="13.8" x14ac:dyDescent="0.25">
      <c r="F395" s="115"/>
      <c r="G395" s="29"/>
      <c r="H395" s="17"/>
      <c r="I395" s="152"/>
    </row>
    <row r="396" spans="6:9" ht="13.8" x14ac:dyDescent="0.25">
      <c r="F396" s="115"/>
      <c r="G396" s="29"/>
      <c r="H396" s="17"/>
      <c r="I396" s="152"/>
    </row>
    <row r="397" spans="6:9" ht="13.8" x14ac:dyDescent="0.25">
      <c r="F397" s="115"/>
      <c r="G397" s="29"/>
      <c r="H397" s="17"/>
      <c r="I397" s="152"/>
    </row>
    <row r="398" spans="6:9" ht="13.8" x14ac:dyDescent="0.25">
      <c r="F398" s="115"/>
      <c r="G398" s="29"/>
      <c r="H398" s="17"/>
      <c r="I398" s="152"/>
    </row>
    <row r="399" spans="6:9" ht="13.8" x14ac:dyDescent="0.25">
      <c r="F399" s="115"/>
      <c r="G399" s="29"/>
      <c r="H399" s="17"/>
      <c r="I399" s="152"/>
    </row>
    <row r="400" spans="6:9" ht="13.8" x14ac:dyDescent="0.25">
      <c r="F400" s="115"/>
      <c r="G400" s="29"/>
      <c r="H400" s="17"/>
      <c r="I400" s="152"/>
    </row>
    <row r="401" spans="6:9" ht="13.8" x14ac:dyDescent="0.25">
      <c r="F401" s="115"/>
      <c r="G401" s="29"/>
      <c r="H401" s="17"/>
      <c r="I401" s="152"/>
    </row>
    <row r="402" spans="6:9" ht="13.8" x14ac:dyDescent="0.25">
      <c r="F402" s="115"/>
      <c r="G402" s="29"/>
      <c r="H402" s="17"/>
      <c r="I402" s="152"/>
    </row>
    <row r="403" spans="6:9" ht="13.8" x14ac:dyDescent="0.25">
      <c r="F403" s="115"/>
      <c r="G403" s="29"/>
      <c r="H403" s="17"/>
      <c r="I403" s="152"/>
    </row>
    <row r="404" spans="6:9" ht="13.8" x14ac:dyDescent="0.25">
      <c r="F404" s="115"/>
      <c r="G404" s="29"/>
      <c r="H404" s="17"/>
      <c r="I404" s="152"/>
    </row>
    <row r="405" spans="6:9" ht="13.8" x14ac:dyDescent="0.25">
      <c r="F405" s="115"/>
      <c r="G405" s="29"/>
      <c r="H405" s="17"/>
      <c r="I405" s="152"/>
    </row>
    <row r="406" spans="6:9" ht="13.8" x14ac:dyDescent="0.25">
      <c r="F406" s="115"/>
      <c r="G406" s="29"/>
      <c r="H406" s="17"/>
      <c r="I406" s="152"/>
    </row>
    <row r="407" spans="6:9" ht="13.8" x14ac:dyDescent="0.25">
      <c r="F407" s="115"/>
      <c r="G407" s="29"/>
      <c r="H407" s="17"/>
      <c r="I407" s="152"/>
    </row>
    <row r="408" spans="6:9" ht="13.8" x14ac:dyDescent="0.25">
      <c r="F408" s="115"/>
      <c r="G408" s="29"/>
      <c r="H408" s="17"/>
      <c r="I408" s="152"/>
    </row>
    <row r="409" spans="6:9" ht="13.8" x14ac:dyDescent="0.25">
      <c r="F409" s="115"/>
      <c r="G409" s="29"/>
      <c r="H409" s="17"/>
      <c r="I409" s="152"/>
    </row>
    <row r="410" spans="6:9" ht="13.8" x14ac:dyDescent="0.25">
      <c r="F410" s="115"/>
      <c r="G410" s="29"/>
      <c r="H410" s="17"/>
      <c r="I410" s="152"/>
    </row>
    <row r="411" spans="6:9" ht="13.8" x14ac:dyDescent="0.25">
      <c r="F411" s="115"/>
      <c r="G411" s="29"/>
      <c r="H411" s="17"/>
      <c r="I411" s="152"/>
    </row>
    <row r="412" spans="6:9" ht="13.8" x14ac:dyDescent="0.25">
      <c r="F412" s="115"/>
      <c r="G412" s="29"/>
      <c r="H412" s="17"/>
      <c r="I412" s="152"/>
    </row>
    <row r="413" spans="6:9" ht="13.8" x14ac:dyDescent="0.25">
      <c r="F413" s="115"/>
      <c r="G413" s="29"/>
      <c r="H413" s="17"/>
      <c r="I413" s="152"/>
    </row>
    <row r="414" spans="6:9" ht="13.8" x14ac:dyDescent="0.25">
      <c r="F414" s="115"/>
      <c r="G414" s="29"/>
      <c r="H414" s="17"/>
      <c r="I414" s="152"/>
    </row>
    <row r="415" spans="6:9" ht="13.8" x14ac:dyDescent="0.25">
      <c r="F415" s="115"/>
      <c r="G415" s="29"/>
      <c r="H415" s="17"/>
      <c r="I415" s="152"/>
    </row>
    <row r="416" spans="6:9" ht="13.8" x14ac:dyDescent="0.25">
      <c r="F416" s="115"/>
      <c r="G416" s="29"/>
      <c r="H416" s="17"/>
      <c r="I416" s="152"/>
    </row>
    <row r="417" spans="6:9" ht="13.8" x14ac:dyDescent="0.25">
      <c r="F417" s="115"/>
      <c r="G417" s="29"/>
      <c r="H417" s="17"/>
      <c r="I417" s="152"/>
    </row>
    <row r="418" spans="6:9" ht="13.8" x14ac:dyDescent="0.25">
      <c r="F418" s="115"/>
      <c r="G418" s="29"/>
      <c r="H418" s="17"/>
      <c r="I418" s="152"/>
    </row>
    <row r="419" spans="6:9" ht="13.8" x14ac:dyDescent="0.25">
      <c r="F419" s="115"/>
      <c r="G419" s="29"/>
      <c r="H419" s="17"/>
      <c r="I419" s="152"/>
    </row>
    <row r="420" spans="6:9" ht="13.8" x14ac:dyDescent="0.25">
      <c r="F420" s="115"/>
      <c r="G420" s="29"/>
      <c r="H420" s="17"/>
      <c r="I420" s="152"/>
    </row>
    <row r="421" spans="6:9" ht="13.8" x14ac:dyDescent="0.25">
      <c r="F421" s="115"/>
      <c r="G421" s="29"/>
      <c r="H421" s="17"/>
      <c r="I421" s="152"/>
    </row>
    <row r="422" spans="6:9" ht="13.8" x14ac:dyDescent="0.25">
      <c r="F422" s="115"/>
      <c r="G422" s="29"/>
      <c r="H422" s="17"/>
      <c r="I422" s="152"/>
    </row>
    <row r="423" spans="6:9" ht="13.8" x14ac:dyDescent="0.25">
      <c r="F423" s="115"/>
      <c r="G423" s="29"/>
      <c r="H423" s="17"/>
      <c r="I423" s="152"/>
    </row>
    <row r="424" spans="6:9" ht="13.8" x14ac:dyDescent="0.25">
      <c r="F424" s="115"/>
      <c r="G424" s="29"/>
      <c r="H424" s="17"/>
      <c r="I424" s="152"/>
    </row>
    <row r="425" spans="6:9" ht="13.8" x14ac:dyDescent="0.25">
      <c r="F425" s="115"/>
      <c r="G425" s="29"/>
      <c r="H425" s="17"/>
      <c r="I425" s="152"/>
    </row>
    <row r="426" spans="6:9" ht="13.8" x14ac:dyDescent="0.25">
      <c r="F426" s="115"/>
      <c r="G426" s="29"/>
      <c r="H426" s="17"/>
      <c r="I426" s="152"/>
    </row>
    <row r="427" spans="6:9" ht="13.8" x14ac:dyDescent="0.25">
      <c r="F427" s="115"/>
      <c r="G427" s="29"/>
      <c r="H427" s="17"/>
      <c r="I427" s="152"/>
    </row>
    <row r="428" spans="6:9" ht="13.8" x14ac:dyDescent="0.25">
      <c r="F428" s="115"/>
      <c r="G428" s="29"/>
      <c r="H428" s="17"/>
      <c r="I428" s="152"/>
    </row>
    <row r="429" spans="6:9" ht="13.8" x14ac:dyDescent="0.25">
      <c r="F429" s="115"/>
      <c r="G429" s="29"/>
      <c r="H429" s="17"/>
      <c r="I429" s="152"/>
    </row>
    <row r="430" spans="6:9" ht="13.8" x14ac:dyDescent="0.25">
      <c r="F430" s="115"/>
      <c r="G430" s="29"/>
      <c r="H430" s="17"/>
      <c r="I430" s="152"/>
    </row>
    <row r="431" spans="6:9" ht="13.8" x14ac:dyDescent="0.25">
      <c r="F431" s="115"/>
      <c r="G431" s="29"/>
      <c r="H431" s="17"/>
      <c r="I431" s="152"/>
    </row>
    <row r="432" spans="6:9" ht="13.8" x14ac:dyDescent="0.25">
      <c r="F432" s="115"/>
      <c r="G432" s="29"/>
      <c r="H432" s="17"/>
      <c r="I432" s="152"/>
    </row>
    <row r="433" spans="6:9" ht="13.8" x14ac:dyDescent="0.25">
      <c r="F433" s="115"/>
      <c r="G433" s="29"/>
      <c r="H433" s="17"/>
      <c r="I433" s="152"/>
    </row>
    <row r="434" spans="6:9" ht="13.8" x14ac:dyDescent="0.25">
      <c r="F434" s="115"/>
      <c r="G434" s="29"/>
      <c r="H434" s="17"/>
      <c r="I434" s="152"/>
    </row>
    <row r="435" spans="6:9" ht="13.8" x14ac:dyDescent="0.25">
      <c r="F435" s="115"/>
      <c r="G435" s="29"/>
      <c r="H435" s="17"/>
      <c r="I435" s="152"/>
    </row>
    <row r="436" spans="6:9" ht="13.8" x14ac:dyDescent="0.25">
      <c r="F436" s="115"/>
      <c r="G436" s="29"/>
      <c r="H436" s="17"/>
      <c r="I436" s="152"/>
    </row>
    <row r="437" spans="6:9" ht="13.8" x14ac:dyDescent="0.25">
      <c r="F437" s="115"/>
      <c r="G437" s="29"/>
      <c r="H437" s="17"/>
      <c r="I437" s="152"/>
    </row>
    <row r="438" spans="6:9" ht="13.8" x14ac:dyDescent="0.25">
      <c r="F438" s="115"/>
      <c r="G438" s="29"/>
      <c r="H438" s="17"/>
      <c r="I438" s="152"/>
    </row>
    <row r="439" spans="6:9" ht="13.8" x14ac:dyDescent="0.25">
      <c r="F439" s="115"/>
      <c r="G439" s="29"/>
      <c r="H439" s="17"/>
      <c r="I439" s="152"/>
    </row>
    <row r="440" spans="6:9" ht="13.8" x14ac:dyDescent="0.25">
      <c r="F440" s="115"/>
      <c r="G440" s="29"/>
      <c r="H440" s="17"/>
      <c r="I440" s="152"/>
    </row>
    <row r="441" spans="6:9" ht="13.8" x14ac:dyDescent="0.25">
      <c r="F441" s="115"/>
      <c r="G441" s="29"/>
      <c r="H441" s="17"/>
      <c r="I441" s="152"/>
    </row>
    <row r="442" spans="6:9" ht="13.8" x14ac:dyDescent="0.25">
      <c r="F442" s="115"/>
      <c r="G442" s="29"/>
      <c r="H442" s="17"/>
      <c r="I442" s="152"/>
    </row>
    <row r="443" spans="6:9" ht="13.8" x14ac:dyDescent="0.25">
      <c r="F443" s="115"/>
      <c r="G443" s="29"/>
      <c r="H443" s="17"/>
      <c r="I443" s="152"/>
    </row>
    <row r="444" spans="6:9" ht="13.8" x14ac:dyDescent="0.25">
      <c r="F444" s="115"/>
      <c r="G444" s="29"/>
      <c r="H444" s="17"/>
      <c r="I444" s="152"/>
    </row>
    <row r="445" spans="6:9" ht="13.8" x14ac:dyDescent="0.25">
      <c r="F445" s="115"/>
      <c r="G445" s="29"/>
      <c r="H445" s="17"/>
      <c r="I445" s="152"/>
    </row>
    <row r="446" spans="6:9" ht="13.8" x14ac:dyDescent="0.25">
      <c r="F446" s="115"/>
      <c r="G446" s="29"/>
      <c r="H446" s="17"/>
      <c r="I446" s="152"/>
    </row>
    <row r="447" spans="6:9" ht="13.8" x14ac:dyDescent="0.25">
      <c r="F447" s="115"/>
      <c r="G447" s="29"/>
      <c r="H447" s="17"/>
      <c r="I447" s="152"/>
    </row>
    <row r="448" spans="6:9" ht="13.8" x14ac:dyDescent="0.25">
      <c r="F448" s="115"/>
      <c r="G448" s="29"/>
      <c r="H448" s="17"/>
      <c r="I448" s="152"/>
    </row>
    <row r="449" spans="6:9" ht="13.8" x14ac:dyDescent="0.25">
      <c r="F449" s="115"/>
      <c r="G449" s="29"/>
      <c r="H449" s="17"/>
      <c r="I449" s="152"/>
    </row>
    <row r="450" spans="6:9" ht="13.8" x14ac:dyDescent="0.25">
      <c r="F450" s="115"/>
      <c r="G450" s="29"/>
      <c r="H450" s="17"/>
      <c r="I450" s="152"/>
    </row>
    <row r="451" spans="6:9" ht="13.8" x14ac:dyDescent="0.25">
      <c r="F451" s="115"/>
      <c r="G451" s="29"/>
      <c r="H451" s="17"/>
      <c r="I451" s="152"/>
    </row>
    <row r="452" spans="6:9" ht="13.8" x14ac:dyDescent="0.25">
      <c r="F452" s="115"/>
      <c r="G452" s="29"/>
      <c r="H452" s="17"/>
      <c r="I452" s="152"/>
    </row>
    <row r="453" spans="6:9" ht="13.8" x14ac:dyDescent="0.25">
      <c r="F453" s="115"/>
      <c r="G453" s="29"/>
      <c r="H453" s="17"/>
      <c r="I453" s="152"/>
    </row>
    <row r="454" spans="6:9" ht="13.8" x14ac:dyDescent="0.25">
      <c r="F454" s="115"/>
      <c r="G454" s="29"/>
      <c r="H454" s="17"/>
      <c r="I454" s="152"/>
    </row>
    <row r="455" spans="6:9" ht="13.8" x14ac:dyDescent="0.25">
      <c r="F455" s="115"/>
      <c r="G455" s="29"/>
      <c r="H455" s="17"/>
      <c r="I455" s="152"/>
    </row>
    <row r="456" spans="6:9" ht="13.8" x14ac:dyDescent="0.25">
      <c r="F456" s="115"/>
      <c r="G456" s="29"/>
      <c r="H456" s="17"/>
      <c r="I456" s="152"/>
    </row>
    <row r="457" spans="6:9" ht="13.8" x14ac:dyDescent="0.25">
      <c r="F457" s="115"/>
      <c r="G457" s="29"/>
      <c r="H457" s="17"/>
      <c r="I457" s="152"/>
    </row>
    <row r="458" spans="6:9" ht="13.8" x14ac:dyDescent="0.25">
      <c r="F458" s="115"/>
      <c r="G458" s="29"/>
      <c r="H458" s="17"/>
      <c r="I458" s="152"/>
    </row>
    <row r="459" spans="6:9" ht="13.8" x14ac:dyDescent="0.25">
      <c r="F459" s="115"/>
      <c r="G459" s="29"/>
      <c r="H459" s="17"/>
      <c r="I459" s="152"/>
    </row>
    <row r="460" spans="6:9" ht="13.8" x14ac:dyDescent="0.25">
      <c r="F460" s="115"/>
      <c r="G460" s="29"/>
      <c r="H460" s="17"/>
      <c r="I460" s="152"/>
    </row>
    <row r="461" spans="6:9" ht="13.8" x14ac:dyDescent="0.25">
      <c r="F461" s="115"/>
      <c r="G461" s="29"/>
      <c r="H461" s="17"/>
      <c r="I461" s="152"/>
    </row>
    <row r="462" spans="6:9" ht="13.8" x14ac:dyDescent="0.25">
      <c r="F462" s="115"/>
      <c r="G462" s="29"/>
      <c r="H462" s="17"/>
      <c r="I462" s="152"/>
    </row>
    <row r="463" spans="6:9" ht="13.8" x14ac:dyDescent="0.25">
      <c r="F463" s="115"/>
      <c r="G463" s="29"/>
      <c r="H463" s="17"/>
      <c r="I463" s="152"/>
    </row>
    <row r="464" spans="6:9" ht="13.8" x14ac:dyDescent="0.25">
      <c r="F464" s="115"/>
      <c r="G464" s="29"/>
      <c r="H464" s="17"/>
      <c r="I464" s="152"/>
    </row>
    <row r="465" spans="6:9" ht="13.8" x14ac:dyDescent="0.25">
      <c r="F465" s="115"/>
      <c r="G465" s="29"/>
      <c r="H465" s="17"/>
      <c r="I465" s="152"/>
    </row>
    <row r="466" spans="6:9" ht="13.8" x14ac:dyDescent="0.25">
      <c r="F466" s="115"/>
      <c r="G466" s="29"/>
      <c r="H466" s="17"/>
      <c r="I466" s="152"/>
    </row>
    <row r="467" spans="6:9" ht="13.8" x14ac:dyDescent="0.25">
      <c r="F467" s="115"/>
      <c r="G467" s="29"/>
      <c r="H467" s="17"/>
      <c r="I467" s="152"/>
    </row>
    <row r="468" spans="6:9" ht="13.8" x14ac:dyDescent="0.25">
      <c r="F468" s="115"/>
      <c r="G468" s="29"/>
      <c r="H468" s="17"/>
      <c r="I468" s="152"/>
    </row>
    <row r="469" spans="6:9" ht="13.8" x14ac:dyDescent="0.25">
      <c r="F469" s="115"/>
      <c r="G469" s="29"/>
      <c r="H469" s="17"/>
      <c r="I469" s="152"/>
    </row>
    <row r="470" spans="6:9" ht="13.8" x14ac:dyDescent="0.25">
      <c r="F470" s="115"/>
      <c r="G470" s="29"/>
      <c r="H470" s="17"/>
      <c r="I470" s="152"/>
    </row>
    <row r="471" spans="6:9" ht="13.8" x14ac:dyDescent="0.25">
      <c r="F471" s="115"/>
      <c r="G471" s="29"/>
      <c r="H471" s="17"/>
      <c r="I471" s="152"/>
    </row>
    <row r="472" spans="6:9" ht="13.8" x14ac:dyDescent="0.25">
      <c r="F472" s="115"/>
      <c r="G472" s="29"/>
      <c r="H472" s="17"/>
      <c r="I472" s="152"/>
    </row>
    <row r="473" spans="6:9" ht="13.8" x14ac:dyDescent="0.25">
      <c r="F473" s="115"/>
      <c r="G473" s="29"/>
      <c r="H473" s="17"/>
      <c r="I473" s="152"/>
    </row>
    <row r="474" spans="6:9" ht="13.8" x14ac:dyDescent="0.25">
      <c r="F474" s="115"/>
      <c r="G474" s="29"/>
      <c r="H474" s="17"/>
      <c r="I474" s="152"/>
    </row>
    <row r="475" spans="6:9" ht="13.8" x14ac:dyDescent="0.25">
      <c r="F475" s="115"/>
      <c r="G475" s="29"/>
      <c r="H475" s="17"/>
      <c r="I475" s="152"/>
    </row>
    <row r="476" spans="6:9" ht="13.8" x14ac:dyDescent="0.25">
      <c r="F476" s="115"/>
      <c r="G476" s="29"/>
      <c r="H476" s="17"/>
      <c r="I476" s="152"/>
    </row>
    <row r="477" spans="6:9" ht="13.8" x14ac:dyDescent="0.25">
      <c r="F477" s="115"/>
      <c r="G477" s="29"/>
      <c r="H477" s="17"/>
      <c r="I477" s="152"/>
    </row>
    <row r="478" spans="6:9" ht="13.8" x14ac:dyDescent="0.25">
      <c r="F478" s="115"/>
      <c r="G478" s="29"/>
      <c r="H478" s="17"/>
      <c r="I478" s="152"/>
    </row>
    <row r="479" spans="6:9" ht="13.8" x14ac:dyDescent="0.25">
      <c r="F479" s="115"/>
      <c r="G479" s="29"/>
      <c r="H479" s="17"/>
      <c r="I479" s="152"/>
    </row>
    <row r="480" spans="6:9" ht="13.8" x14ac:dyDescent="0.25">
      <c r="F480" s="115"/>
      <c r="G480" s="29"/>
      <c r="H480" s="17"/>
      <c r="I480" s="152"/>
    </row>
    <row r="481" spans="6:9" ht="13.8" x14ac:dyDescent="0.25">
      <c r="F481" s="115"/>
      <c r="G481" s="29"/>
      <c r="H481" s="17"/>
      <c r="I481" s="152"/>
    </row>
    <row r="482" spans="6:9" ht="13.8" x14ac:dyDescent="0.25">
      <c r="F482" s="115"/>
      <c r="G482" s="29"/>
      <c r="H482" s="17"/>
      <c r="I482" s="152"/>
    </row>
    <row r="483" spans="6:9" ht="13.8" x14ac:dyDescent="0.25">
      <c r="F483" s="115"/>
      <c r="G483" s="29"/>
      <c r="H483" s="17"/>
      <c r="I483" s="152"/>
    </row>
    <row r="484" spans="6:9" ht="13.8" x14ac:dyDescent="0.25">
      <c r="F484" s="115"/>
      <c r="G484" s="29"/>
      <c r="H484" s="17"/>
      <c r="I484" s="152"/>
    </row>
    <row r="485" spans="6:9" ht="13.8" x14ac:dyDescent="0.25">
      <c r="F485" s="115"/>
      <c r="G485" s="29"/>
      <c r="H485" s="17"/>
      <c r="I485" s="152"/>
    </row>
    <row r="486" spans="6:9" ht="13.8" x14ac:dyDescent="0.25">
      <c r="F486" s="115"/>
      <c r="G486" s="29"/>
      <c r="H486" s="17"/>
      <c r="I486" s="152"/>
    </row>
    <row r="487" spans="6:9" ht="13.8" x14ac:dyDescent="0.25">
      <c r="F487" s="115"/>
      <c r="G487" s="29"/>
      <c r="H487" s="17"/>
      <c r="I487" s="152"/>
    </row>
    <row r="488" spans="6:9" ht="13.8" x14ac:dyDescent="0.25">
      <c r="F488" s="115"/>
      <c r="G488" s="29"/>
      <c r="H488" s="17"/>
      <c r="I488" s="152"/>
    </row>
    <row r="489" spans="6:9" ht="13.8" x14ac:dyDescent="0.25">
      <c r="F489" s="115"/>
      <c r="G489" s="29"/>
      <c r="H489" s="17"/>
      <c r="I489" s="152"/>
    </row>
    <row r="490" spans="6:9" ht="13.8" x14ac:dyDescent="0.25">
      <c r="F490" s="115"/>
      <c r="G490" s="29"/>
      <c r="H490" s="17"/>
      <c r="I490" s="152"/>
    </row>
    <row r="491" spans="6:9" ht="13.8" x14ac:dyDescent="0.25">
      <c r="F491" s="115"/>
      <c r="G491" s="29"/>
      <c r="H491" s="17"/>
      <c r="I491" s="152"/>
    </row>
    <row r="492" spans="6:9" ht="13.8" x14ac:dyDescent="0.25">
      <c r="F492" s="115"/>
      <c r="G492" s="29"/>
      <c r="H492" s="17"/>
      <c r="I492" s="152"/>
    </row>
    <row r="493" spans="6:9" ht="13.8" x14ac:dyDescent="0.25">
      <c r="F493" s="115"/>
      <c r="G493" s="29"/>
      <c r="H493" s="17"/>
      <c r="I493" s="152"/>
    </row>
    <row r="494" spans="6:9" ht="13.8" x14ac:dyDescent="0.25">
      <c r="F494" s="115"/>
      <c r="G494" s="29"/>
      <c r="H494" s="17"/>
      <c r="I494" s="152"/>
    </row>
    <row r="495" spans="6:9" ht="13.8" x14ac:dyDescent="0.25">
      <c r="F495" s="115"/>
      <c r="G495" s="29"/>
      <c r="H495" s="17"/>
      <c r="I495" s="152"/>
    </row>
    <row r="496" spans="6:9" ht="13.8" x14ac:dyDescent="0.25">
      <c r="F496" s="115"/>
      <c r="G496" s="29"/>
      <c r="H496" s="17"/>
      <c r="I496" s="152"/>
    </row>
    <row r="497" spans="6:9" ht="13.8" x14ac:dyDescent="0.25">
      <c r="F497" s="115"/>
      <c r="G497" s="29"/>
      <c r="H497" s="17"/>
      <c r="I497" s="152"/>
    </row>
    <row r="498" spans="6:9" ht="13.8" x14ac:dyDescent="0.25">
      <c r="F498" s="115"/>
      <c r="G498" s="29"/>
      <c r="H498" s="17"/>
      <c r="I498" s="152"/>
    </row>
    <row r="499" spans="6:9" ht="13.8" x14ac:dyDescent="0.25">
      <c r="F499" s="115"/>
      <c r="G499" s="29"/>
      <c r="H499" s="17"/>
      <c r="I499" s="152"/>
    </row>
    <row r="500" spans="6:9" ht="13.8" x14ac:dyDescent="0.25">
      <c r="F500" s="115"/>
      <c r="G500" s="29"/>
      <c r="H500" s="17"/>
      <c r="I500" s="152"/>
    </row>
    <row r="501" spans="6:9" ht="13.8" x14ac:dyDescent="0.25">
      <c r="F501" s="115"/>
      <c r="G501" s="29"/>
      <c r="H501" s="17"/>
      <c r="I501" s="152"/>
    </row>
    <row r="502" spans="6:9" ht="13.8" x14ac:dyDescent="0.25">
      <c r="F502" s="115"/>
      <c r="G502" s="29"/>
      <c r="H502" s="17"/>
      <c r="I502" s="152"/>
    </row>
    <row r="503" spans="6:9" ht="13.8" x14ac:dyDescent="0.25">
      <c r="F503" s="115"/>
      <c r="G503" s="29"/>
      <c r="H503" s="17"/>
      <c r="I503" s="152"/>
    </row>
    <row r="504" spans="6:9" ht="13.8" x14ac:dyDescent="0.25">
      <c r="F504" s="115"/>
      <c r="G504" s="29"/>
      <c r="H504" s="17"/>
      <c r="I504" s="152"/>
    </row>
    <row r="505" spans="6:9" ht="13.8" x14ac:dyDescent="0.25">
      <c r="F505" s="115"/>
      <c r="G505" s="29"/>
      <c r="H505" s="17"/>
      <c r="I505" s="152"/>
    </row>
    <row r="506" spans="6:9" ht="13.8" x14ac:dyDescent="0.25">
      <c r="F506" s="115"/>
      <c r="G506" s="29"/>
      <c r="H506" s="17"/>
      <c r="I506" s="152"/>
    </row>
    <row r="507" spans="6:9" ht="13.8" x14ac:dyDescent="0.25">
      <c r="F507" s="115"/>
      <c r="G507" s="29"/>
      <c r="H507" s="17"/>
      <c r="I507" s="152"/>
    </row>
    <row r="508" spans="6:9" ht="13.8" x14ac:dyDescent="0.25">
      <c r="F508" s="115"/>
      <c r="G508" s="29"/>
      <c r="H508" s="17"/>
      <c r="I508" s="152"/>
    </row>
    <row r="509" spans="6:9" ht="13.8" x14ac:dyDescent="0.25">
      <c r="F509" s="115"/>
      <c r="G509" s="29"/>
      <c r="H509" s="17"/>
      <c r="I509" s="152"/>
    </row>
    <row r="510" spans="6:9" ht="13.8" x14ac:dyDescent="0.25">
      <c r="F510" s="115"/>
      <c r="G510" s="29"/>
      <c r="H510" s="17"/>
      <c r="I510" s="152"/>
    </row>
    <row r="511" spans="6:9" ht="13.8" x14ac:dyDescent="0.25">
      <c r="F511" s="115"/>
      <c r="G511" s="29"/>
      <c r="H511" s="17"/>
      <c r="I511" s="152"/>
    </row>
    <row r="512" spans="6:9" ht="13.8" x14ac:dyDescent="0.25">
      <c r="F512" s="115"/>
      <c r="G512" s="29"/>
      <c r="H512" s="17"/>
      <c r="I512" s="152"/>
    </row>
    <row r="513" spans="6:9" ht="13.8" x14ac:dyDescent="0.25">
      <c r="F513" s="115"/>
      <c r="G513" s="29"/>
      <c r="H513" s="17"/>
      <c r="I513" s="152"/>
    </row>
    <row r="514" spans="6:9" ht="13.8" x14ac:dyDescent="0.25">
      <c r="F514" s="115"/>
      <c r="G514" s="29"/>
      <c r="H514" s="17"/>
      <c r="I514" s="152"/>
    </row>
    <row r="515" spans="6:9" ht="13.8" x14ac:dyDescent="0.25">
      <c r="F515" s="115"/>
      <c r="G515" s="29"/>
      <c r="H515" s="17"/>
      <c r="I515" s="152"/>
    </row>
    <row r="516" spans="6:9" ht="13.8" x14ac:dyDescent="0.25">
      <c r="F516" s="115"/>
      <c r="G516" s="29"/>
      <c r="H516" s="17"/>
      <c r="I516" s="152"/>
    </row>
    <row r="517" spans="6:9" ht="13.8" x14ac:dyDescent="0.25">
      <c r="F517" s="115"/>
      <c r="G517" s="29"/>
      <c r="H517" s="17"/>
      <c r="I517" s="152"/>
    </row>
    <row r="518" spans="6:9" ht="13.8" x14ac:dyDescent="0.25">
      <c r="F518" s="115"/>
      <c r="G518" s="29"/>
      <c r="H518" s="17"/>
      <c r="I518" s="152"/>
    </row>
    <row r="519" spans="6:9" ht="13.8" x14ac:dyDescent="0.25">
      <c r="F519" s="115"/>
      <c r="G519" s="29"/>
      <c r="H519" s="17"/>
      <c r="I519" s="152"/>
    </row>
    <row r="520" spans="6:9" ht="13.8" x14ac:dyDescent="0.25">
      <c r="F520" s="115"/>
      <c r="G520" s="29"/>
      <c r="H520" s="17"/>
      <c r="I520" s="152"/>
    </row>
    <row r="521" spans="6:9" ht="13.8" x14ac:dyDescent="0.25">
      <c r="F521" s="115"/>
      <c r="G521" s="29"/>
      <c r="H521" s="17"/>
      <c r="I521" s="152"/>
    </row>
    <row r="522" spans="6:9" ht="13.8" x14ac:dyDescent="0.25">
      <c r="F522" s="115"/>
      <c r="G522" s="29"/>
      <c r="H522" s="17"/>
      <c r="I522" s="152"/>
    </row>
    <row r="523" spans="6:9" ht="13.8" x14ac:dyDescent="0.25">
      <c r="F523" s="115"/>
      <c r="G523" s="29"/>
      <c r="H523" s="17"/>
      <c r="I523" s="152"/>
    </row>
    <row r="524" spans="6:9" ht="13.8" x14ac:dyDescent="0.25">
      <c r="F524" s="115"/>
      <c r="G524" s="29"/>
      <c r="H524" s="17"/>
      <c r="I524" s="152"/>
    </row>
    <row r="525" spans="6:9" ht="13.8" x14ac:dyDescent="0.25">
      <c r="F525" s="115"/>
      <c r="G525" s="29"/>
      <c r="H525" s="17"/>
      <c r="I525" s="152"/>
    </row>
    <row r="526" spans="6:9" ht="13.8" x14ac:dyDescent="0.25">
      <c r="F526" s="115"/>
      <c r="G526" s="29"/>
      <c r="H526" s="17"/>
      <c r="I526" s="152"/>
    </row>
    <row r="527" spans="6:9" ht="13.8" x14ac:dyDescent="0.25">
      <c r="F527" s="115"/>
      <c r="G527" s="29"/>
      <c r="H527" s="17"/>
      <c r="I527" s="152"/>
    </row>
    <row r="528" spans="6:9" ht="13.8" x14ac:dyDescent="0.25">
      <c r="F528" s="115"/>
      <c r="G528" s="29"/>
      <c r="H528" s="17"/>
      <c r="I528" s="152"/>
    </row>
    <row r="529" spans="6:9" ht="13.8" x14ac:dyDescent="0.25">
      <c r="F529" s="115"/>
      <c r="G529" s="29"/>
      <c r="H529" s="17"/>
      <c r="I529" s="152"/>
    </row>
    <row r="530" spans="6:9" ht="13.8" x14ac:dyDescent="0.25">
      <c r="F530" s="115"/>
      <c r="G530" s="29"/>
      <c r="H530" s="17"/>
      <c r="I530" s="152"/>
    </row>
    <row r="531" spans="6:9" ht="13.8" x14ac:dyDescent="0.25">
      <c r="F531" s="115"/>
      <c r="G531" s="29"/>
      <c r="H531" s="17"/>
      <c r="I531" s="152"/>
    </row>
    <row r="532" spans="6:9" ht="13.8" x14ac:dyDescent="0.25">
      <c r="F532" s="115"/>
      <c r="G532" s="29"/>
      <c r="H532" s="17"/>
      <c r="I532" s="152"/>
    </row>
    <row r="533" spans="6:9" ht="13.8" x14ac:dyDescent="0.25">
      <c r="F533" s="115"/>
      <c r="G533" s="29"/>
      <c r="H533" s="17"/>
      <c r="I533" s="152"/>
    </row>
    <row r="534" spans="6:9" ht="13.8" x14ac:dyDescent="0.25">
      <c r="F534" s="115"/>
      <c r="G534" s="29"/>
      <c r="H534" s="17"/>
      <c r="I534" s="152"/>
    </row>
    <row r="535" spans="6:9" ht="13.8" x14ac:dyDescent="0.25">
      <c r="F535" s="115"/>
      <c r="G535" s="29"/>
      <c r="H535" s="17"/>
      <c r="I535" s="152"/>
    </row>
    <row r="536" spans="6:9" ht="13.8" x14ac:dyDescent="0.25">
      <c r="F536" s="115"/>
      <c r="G536" s="29"/>
      <c r="H536" s="17"/>
      <c r="I536" s="152"/>
    </row>
    <row r="537" spans="6:9" ht="13.8" x14ac:dyDescent="0.25">
      <c r="F537" s="115"/>
      <c r="G537" s="29"/>
      <c r="H537" s="17"/>
      <c r="I537" s="152"/>
    </row>
    <row r="538" spans="6:9" ht="13.8" x14ac:dyDescent="0.25">
      <c r="F538" s="115"/>
      <c r="G538" s="29"/>
      <c r="H538" s="17"/>
      <c r="I538" s="152"/>
    </row>
    <row r="539" spans="6:9" ht="13.8" x14ac:dyDescent="0.25">
      <c r="F539" s="115"/>
      <c r="G539" s="29"/>
      <c r="H539" s="17"/>
      <c r="I539" s="152"/>
    </row>
    <row r="540" spans="6:9" ht="13.8" x14ac:dyDescent="0.25">
      <c r="F540" s="115"/>
      <c r="G540" s="29"/>
      <c r="H540" s="17"/>
      <c r="I540" s="152"/>
    </row>
    <row r="541" spans="6:9" ht="13.8" x14ac:dyDescent="0.25">
      <c r="F541" s="115"/>
      <c r="G541" s="29"/>
      <c r="H541" s="17"/>
      <c r="I541" s="152"/>
    </row>
    <row r="542" spans="6:9" ht="13.8" x14ac:dyDescent="0.25">
      <c r="F542" s="115"/>
      <c r="G542" s="29"/>
      <c r="H542" s="17"/>
      <c r="I542" s="152"/>
    </row>
    <row r="543" spans="6:9" ht="13.8" x14ac:dyDescent="0.25">
      <c r="F543" s="115"/>
      <c r="G543" s="29"/>
      <c r="H543" s="17"/>
      <c r="I543" s="152"/>
    </row>
    <row r="544" spans="6:9" ht="13.8" x14ac:dyDescent="0.25">
      <c r="F544" s="115"/>
      <c r="G544" s="29"/>
      <c r="H544" s="17"/>
      <c r="I544" s="152"/>
    </row>
    <row r="545" spans="6:9" ht="13.8" x14ac:dyDescent="0.25">
      <c r="F545" s="115"/>
      <c r="G545" s="29"/>
      <c r="H545" s="17"/>
      <c r="I545" s="152"/>
    </row>
    <row r="546" spans="6:9" ht="13.8" x14ac:dyDescent="0.25">
      <c r="F546" s="115"/>
      <c r="G546" s="29"/>
      <c r="H546" s="17"/>
      <c r="I546" s="152"/>
    </row>
    <row r="547" spans="6:9" ht="13.8" x14ac:dyDescent="0.25">
      <c r="F547" s="115"/>
      <c r="G547" s="29"/>
      <c r="H547" s="17"/>
      <c r="I547" s="152"/>
    </row>
    <row r="548" spans="6:9" ht="13.8" x14ac:dyDescent="0.25">
      <c r="F548" s="115"/>
      <c r="G548" s="29"/>
      <c r="H548" s="17"/>
      <c r="I548" s="152"/>
    </row>
    <row r="549" spans="6:9" ht="13.8" x14ac:dyDescent="0.25">
      <c r="F549" s="115"/>
      <c r="G549" s="29"/>
      <c r="H549" s="17"/>
      <c r="I549" s="152"/>
    </row>
    <row r="550" spans="6:9" ht="13.8" x14ac:dyDescent="0.25">
      <c r="F550" s="115"/>
      <c r="G550" s="29"/>
      <c r="H550" s="17"/>
      <c r="I550" s="152"/>
    </row>
    <row r="551" spans="6:9" ht="13.8" x14ac:dyDescent="0.25">
      <c r="F551" s="115"/>
      <c r="G551" s="29"/>
      <c r="H551" s="17"/>
      <c r="I551" s="152"/>
    </row>
    <row r="552" spans="6:9" ht="13.8" x14ac:dyDescent="0.25">
      <c r="F552" s="115"/>
      <c r="G552" s="29"/>
      <c r="H552" s="17"/>
      <c r="I552" s="152"/>
    </row>
    <row r="553" spans="6:9" ht="13.8" x14ac:dyDescent="0.25">
      <c r="F553" s="115"/>
      <c r="G553" s="29"/>
      <c r="H553" s="17"/>
      <c r="I553" s="152"/>
    </row>
    <row r="554" spans="6:9" ht="13.8" x14ac:dyDescent="0.25">
      <c r="F554" s="115"/>
      <c r="G554" s="29"/>
      <c r="H554" s="17"/>
      <c r="I554" s="152"/>
    </row>
    <row r="555" spans="6:9" ht="13.8" x14ac:dyDescent="0.25">
      <c r="F555" s="115"/>
      <c r="G555" s="29"/>
      <c r="H555" s="17"/>
      <c r="I555" s="152"/>
    </row>
    <row r="556" spans="6:9" ht="13.8" x14ac:dyDescent="0.25">
      <c r="F556" s="115"/>
      <c r="G556" s="29"/>
      <c r="H556" s="17"/>
      <c r="I556" s="152"/>
    </row>
    <row r="557" spans="6:9" ht="13.8" x14ac:dyDescent="0.25">
      <c r="F557" s="115"/>
      <c r="G557" s="29"/>
      <c r="H557" s="17"/>
      <c r="I557" s="152"/>
    </row>
    <row r="558" spans="6:9" ht="13.8" x14ac:dyDescent="0.25">
      <c r="F558" s="115"/>
      <c r="G558" s="29"/>
      <c r="H558" s="17"/>
      <c r="I558" s="152"/>
    </row>
    <row r="559" spans="6:9" ht="13.8" x14ac:dyDescent="0.25">
      <c r="F559" s="115"/>
      <c r="G559" s="29"/>
      <c r="H559" s="17"/>
      <c r="I559" s="152"/>
    </row>
    <row r="560" spans="6:9" ht="13.8" x14ac:dyDescent="0.25">
      <c r="F560" s="115"/>
      <c r="G560" s="29"/>
      <c r="H560" s="17"/>
      <c r="I560" s="152"/>
    </row>
    <row r="561" spans="6:9" ht="13.8" x14ac:dyDescent="0.25">
      <c r="F561" s="115"/>
      <c r="G561" s="29"/>
      <c r="H561" s="17"/>
      <c r="I561" s="152"/>
    </row>
    <row r="562" spans="6:9" ht="13.8" x14ac:dyDescent="0.25">
      <c r="F562" s="115"/>
      <c r="G562" s="29"/>
      <c r="H562" s="17"/>
      <c r="I562" s="152"/>
    </row>
    <row r="563" spans="6:9" ht="13.8" x14ac:dyDescent="0.25">
      <c r="F563" s="115"/>
      <c r="G563" s="29"/>
      <c r="H563" s="17"/>
      <c r="I563" s="152"/>
    </row>
    <row r="564" spans="6:9" ht="13.8" x14ac:dyDescent="0.25">
      <c r="F564" s="115"/>
      <c r="G564" s="29"/>
      <c r="H564" s="17"/>
      <c r="I564" s="152"/>
    </row>
    <row r="565" spans="6:9" ht="13.8" x14ac:dyDescent="0.25">
      <c r="F565" s="115"/>
      <c r="G565" s="29"/>
      <c r="H565" s="17"/>
      <c r="I565" s="152"/>
    </row>
    <row r="566" spans="6:9" ht="13.8" x14ac:dyDescent="0.25">
      <c r="F566" s="115"/>
      <c r="G566" s="29"/>
      <c r="H566" s="17"/>
      <c r="I566" s="152"/>
    </row>
    <row r="567" spans="6:9" ht="13.8" x14ac:dyDescent="0.25">
      <c r="F567" s="115"/>
      <c r="G567" s="29"/>
      <c r="H567" s="17"/>
      <c r="I567" s="152"/>
    </row>
    <row r="568" spans="6:9" ht="13.8" x14ac:dyDescent="0.25">
      <c r="F568" s="115"/>
      <c r="G568" s="29"/>
      <c r="H568" s="17"/>
      <c r="I568" s="152"/>
    </row>
    <row r="569" spans="6:9" ht="13.8" x14ac:dyDescent="0.25">
      <c r="F569" s="115"/>
      <c r="G569" s="29"/>
      <c r="H569" s="17"/>
      <c r="I569" s="152"/>
    </row>
    <row r="570" spans="6:9" ht="13.8" x14ac:dyDescent="0.25">
      <c r="F570" s="115"/>
      <c r="G570" s="29"/>
      <c r="H570" s="17"/>
      <c r="I570" s="152"/>
    </row>
    <row r="571" spans="6:9" ht="13.8" x14ac:dyDescent="0.25">
      <c r="F571" s="115"/>
      <c r="G571" s="29"/>
      <c r="H571" s="17"/>
      <c r="I571" s="152"/>
    </row>
    <row r="572" spans="6:9" ht="13.8" x14ac:dyDescent="0.25">
      <c r="F572" s="115"/>
      <c r="G572" s="29"/>
      <c r="H572" s="17"/>
      <c r="I572" s="152"/>
    </row>
    <row r="573" spans="6:9" ht="13.8" x14ac:dyDescent="0.25">
      <c r="F573" s="115"/>
      <c r="G573" s="29"/>
      <c r="H573" s="17"/>
      <c r="I573" s="152"/>
    </row>
    <row r="574" spans="6:9" ht="13.8" x14ac:dyDescent="0.25">
      <c r="F574" s="115"/>
      <c r="G574" s="29"/>
      <c r="H574" s="17"/>
      <c r="I574" s="152"/>
    </row>
    <row r="575" spans="6:9" ht="13.8" x14ac:dyDescent="0.25">
      <c r="F575" s="115"/>
      <c r="G575" s="29"/>
      <c r="H575" s="17"/>
      <c r="I575" s="152"/>
    </row>
    <row r="576" spans="6:9" ht="13.8" x14ac:dyDescent="0.25">
      <c r="F576" s="115"/>
      <c r="G576" s="29"/>
      <c r="H576" s="17"/>
      <c r="I576" s="152"/>
    </row>
    <row r="577" spans="6:9" ht="13.8" x14ac:dyDescent="0.25">
      <c r="F577" s="115"/>
      <c r="G577" s="29"/>
      <c r="H577" s="17"/>
      <c r="I577" s="152"/>
    </row>
    <row r="578" spans="6:9" ht="13.8" x14ac:dyDescent="0.25">
      <c r="F578" s="115"/>
      <c r="G578" s="29"/>
      <c r="H578" s="17"/>
      <c r="I578" s="152"/>
    </row>
    <row r="579" spans="6:9" ht="13.8" x14ac:dyDescent="0.25">
      <c r="F579" s="115"/>
      <c r="G579" s="29"/>
      <c r="H579" s="17"/>
      <c r="I579" s="152"/>
    </row>
    <row r="580" spans="6:9" ht="13.8" x14ac:dyDescent="0.25">
      <c r="F580" s="115"/>
      <c r="G580" s="29"/>
      <c r="H580" s="17"/>
      <c r="I580" s="152"/>
    </row>
    <row r="581" spans="6:9" ht="13.8" x14ac:dyDescent="0.25">
      <c r="F581" s="115"/>
      <c r="G581" s="29"/>
      <c r="H581" s="17"/>
      <c r="I581" s="152"/>
    </row>
    <row r="582" spans="6:9" ht="13.8" x14ac:dyDescent="0.25">
      <c r="F582" s="115"/>
      <c r="G582" s="29"/>
      <c r="H582" s="17"/>
      <c r="I582" s="152"/>
    </row>
    <row r="583" spans="6:9" ht="13.8" x14ac:dyDescent="0.25">
      <c r="F583" s="115"/>
      <c r="G583" s="29"/>
      <c r="H583" s="17"/>
      <c r="I583" s="152"/>
    </row>
    <row r="584" spans="6:9" ht="13.8" x14ac:dyDescent="0.25">
      <c r="F584" s="115"/>
      <c r="G584" s="29"/>
      <c r="H584" s="17"/>
      <c r="I584" s="152"/>
    </row>
    <row r="585" spans="6:9" ht="13.8" x14ac:dyDescent="0.25">
      <c r="F585" s="115"/>
      <c r="G585" s="29"/>
      <c r="H585" s="17"/>
      <c r="I585" s="152"/>
    </row>
    <row r="586" spans="6:9" ht="13.8" x14ac:dyDescent="0.25">
      <c r="F586" s="115"/>
      <c r="G586" s="29"/>
      <c r="H586" s="17"/>
      <c r="I586" s="152"/>
    </row>
    <row r="587" spans="6:9" ht="13.8" x14ac:dyDescent="0.25">
      <c r="F587" s="115"/>
      <c r="G587" s="29"/>
      <c r="H587" s="17"/>
      <c r="I587" s="152"/>
    </row>
    <row r="588" spans="6:9" ht="13.8" x14ac:dyDescent="0.25">
      <c r="F588" s="115"/>
      <c r="G588" s="29"/>
      <c r="H588" s="17"/>
      <c r="I588" s="152"/>
    </row>
    <row r="589" spans="6:9" ht="13.8" x14ac:dyDescent="0.25">
      <c r="F589" s="115"/>
      <c r="G589" s="29"/>
      <c r="H589" s="17"/>
      <c r="I589" s="152"/>
    </row>
    <row r="590" spans="6:9" ht="13.8" x14ac:dyDescent="0.25">
      <c r="F590" s="115"/>
      <c r="G590" s="29"/>
      <c r="H590" s="17"/>
      <c r="I590" s="152"/>
    </row>
    <row r="591" spans="6:9" ht="13.8" x14ac:dyDescent="0.25">
      <c r="F591" s="115"/>
      <c r="G591" s="29"/>
      <c r="H591" s="17"/>
      <c r="I591" s="152"/>
    </row>
    <row r="592" spans="6:9" ht="13.8" x14ac:dyDescent="0.25">
      <c r="F592" s="115"/>
      <c r="G592" s="29"/>
      <c r="H592" s="17"/>
      <c r="I592" s="152"/>
    </row>
    <row r="593" spans="6:9" ht="13.8" x14ac:dyDescent="0.25">
      <c r="F593" s="115"/>
      <c r="G593" s="29"/>
      <c r="H593" s="17"/>
      <c r="I593" s="152"/>
    </row>
    <row r="594" spans="6:9" ht="13.8" x14ac:dyDescent="0.25">
      <c r="F594" s="115"/>
      <c r="G594" s="29"/>
      <c r="H594" s="17"/>
      <c r="I594" s="152"/>
    </row>
    <row r="595" spans="6:9" ht="13.8" x14ac:dyDescent="0.25">
      <c r="F595" s="115"/>
      <c r="G595" s="29"/>
      <c r="H595" s="17"/>
      <c r="I595" s="152"/>
    </row>
    <row r="596" spans="6:9" ht="13.8" x14ac:dyDescent="0.25">
      <c r="F596" s="115"/>
      <c r="G596" s="29"/>
      <c r="H596" s="17"/>
      <c r="I596" s="152"/>
    </row>
    <row r="597" spans="6:9" ht="13.8" x14ac:dyDescent="0.25">
      <c r="F597" s="115"/>
      <c r="G597" s="29"/>
      <c r="H597" s="17"/>
      <c r="I597" s="152"/>
    </row>
    <row r="598" spans="6:9" ht="13.8" x14ac:dyDescent="0.25">
      <c r="F598" s="115"/>
      <c r="G598" s="29"/>
      <c r="H598" s="17"/>
      <c r="I598" s="152"/>
    </row>
    <row r="599" spans="6:9" ht="13.8" x14ac:dyDescent="0.25">
      <c r="F599" s="115"/>
      <c r="G599" s="29"/>
      <c r="H599" s="17"/>
      <c r="I599" s="152"/>
    </row>
    <row r="600" spans="6:9" ht="13.8" x14ac:dyDescent="0.25">
      <c r="F600" s="115"/>
      <c r="G600" s="29"/>
      <c r="H600" s="17"/>
      <c r="I600" s="152"/>
    </row>
    <row r="601" spans="6:9" ht="13.8" x14ac:dyDescent="0.25">
      <c r="F601" s="115"/>
      <c r="G601" s="29"/>
      <c r="H601" s="17"/>
      <c r="I601" s="152"/>
    </row>
    <row r="602" spans="6:9" ht="13.8" x14ac:dyDescent="0.25">
      <c r="F602" s="115"/>
      <c r="G602" s="29"/>
      <c r="H602" s="17"/>
      <c r="I602" s="152"/>
    </row>
    <row r="603" spans="6:9" ht="13.8" x14ac:dyDescent="0.25">
      <c r="F603" s="115"/>
      <c r="G603" s="29"/>
      <c r="H603" s="17"/>
      <c r="I603" s="152"/>
    </row>
    <row r="604" spans="6:9" ht="13.8" x14ac:dyDescent="0.25">
      <c r="F604" s="115"/>
      <c r="G604" s="29"/>
      <c r="H604" s="17"/>
      <c r="I604" s="152"/>
    </row>
    <row r="605" spans="6:9" ht="13.8" x14ac:dyDescent="0.25">
      <c r="F605" s="115"/>
      <c r="G605" s="29"/>
      <c r="H605" s="17"/>
      <c r="I605" s="152"/>
    </row>
    <row r="606" spans="6:9" ht="13.8" x14ac:dyDescent="0.25">
      <c r="F606" s="115"/>
      <c r="G606" s="29"/>
      <c r="H606" s="17"/>
      <c r="I606" s="152"/>
    </row>
    <row r="607" spans="6:9" ht="13.8" x14ac:dyDescent="0.25">
      <c r="F607" s="115"/>
      <c r="G607" s="29"/>
      <c r="H607" s="17"/>
      <c r="I607" s="152"/>
    </row>
    <row r="608" spans="6:9" ht="13.8" x14ac:dyDescent="0.25">
      <c r="F608" s="115"/>
      <c r="G608" s="29"/>
      <c r="H608" s="17"/>
      <c r="I608" s="152"/>
    </row>
    <row r="609" spans="6:9" ht="13.8" x14ac:dyDescent="0.25">
      <c r="F609" s="115"/>
      <c r="G609" s="29"/>
      <c r="H609" s="17"/>
      <c r="I609" s="152"/>
    </row>
    <row r="610" spans="6:9" ht="13.8" x14ac:dyDescent="0.25">
      <c r="F610" s="115"/>
      <c r="G610" s="29"/>
      <c r="H610" s="17"/>
      <c r="I610" s="152"/>
    </row>
    <row r="611" spans="6:9" ht="13.8" x14ac:dyDescent="0.25">
      <c r="F611" s="115"/>
      <c r="G611" s="29"/>
      <c r="H611" s="17"/>
      <c r="I611" s="152"/>
    </row>
    <row r="612" spans="6:9" ht="13.8" x14ac:dyDescent="0.25">
      <c r="F612" s="115"/>
      <c r="G612" s="29"/>
      <c r="H612" s="17"/>
      <c r="I612" s="152"/>
    </row>
    <row r="613" spans="6:9" ht="13.8" x14ac:dyDescent="0.25">
      <c r="F613" s="115"/>
      <c r="G613" s="29"/>
      <c r="H613" s="17"/>
      <c r="I613" s="152"/>
    </row>
    <row r="614" spans="6:9" ht="13.8" x14ac:dyDescent="0.25">
      <c r="F614" s="115"/>
      <c r="G614" s="29"/>
      <c r="H614" s="17"/>
      <c r="I614" s="152"/>
    </row>
    <row r="615" spans="6:9" ht="13.8" x14ac:dyDescent="0.25">
      <c r="F615" s="115"/>
      <c r="G615" s="29"/>
      <c r="H615" s="17"/>
      <c r="I615" s="152"/>
    </row>
    <row r="616" spans="6:9" ht="13.8" x14ac:dyDescent="0.25">
      <c r="F616" s="115"/>
      <c r="G616" s="29"/>
      <c r="H616" s="17"/>
      <c r="I616" s="152"/>
    </row>
    <row r="617" spans="6:9" ht="13.8" x14ac:dyDescent="0.25">
      <c r="F617" s="115"/>
      <c r="G617" s="29"/>
      <c r="H617" s="17"/>
      <c r="I617" s="152"/>
    </row>
    <row r="618" spans="6:9" ht="13.8" x14ac:dyDescent="0.25">
      <c r="F618" s="115"/>
      <c r="G618" s="29"/>
      <c r="H618" s="17"/>
      <c r="I618" s="152"/>
    </row>
    <row r="619" spans="6:9" ht="13.8" x14ac:dyDescent="0.25">
      <c r="F619" s="115"/>
      <c r="G619" s="29"/>
      <c r="H619" s="17"/>
      <c r="I619" s="152"/>
    </row>
    <row r="620" spans="6:9" ht="13.8" x14ac:dyDescent="0.25">
      <c r="F620" s="115"/>
      <c r="G620" s="29"/>
      <c r="H620" s="17"/>
      <c r="I620" s="152"/>
    </row>
    <row r="621" spans="6:9" ht="13.8" x14ac:dyDescent="0.25">
      <c r="F621" s="115"/>
      <c r="G621" s="29"/>
      <c r="H621" s="17"/>
      <c r="I621" s="152"/>
    </row>
    <row r="622" spans="6:9" ht="13.8" x14ac:dyDescent="0.25">
      <c r="F622" s="115"/>
      <c r="G622" s="29"/>
      <c r="H622" s="17"/>
      <c r="I622" s="152"/>
    </row>
    <row r="623" spans="6:9" ht="13.8" x14ac:dyDescent="0.25">
      <c r="F623" s="115"/>
      <c r="G623" s="29"/>
      <c r="H623" s="17"/>
      <c r="I623" s="152"/>
    </row>
    <row r="624" spans="6:9" ht="13.8" x14ac:dyDescent="0.25">
      <c r="F624" s="115"/>
      <c r="G624" s="29"/>
      <c r="H624" s="17"/>
      <c r="I624" s="152"/>
    </row>
    <row r="625" spans="6:9" ht="13.8" x14ac:dyDescent="0.25">
      <c r="F625" s="115"/>
      <c r="G625" s="29"/>
      <c r="H625" s="17"/>
      <c r="I625" s="152"/>
    </row>
    <row r="626" spans="6:9" ht="13.8" x14ac:dyDescent="0.25">
      <c r="F626" s="115"/>
      <c r="G626" s="29"/>
      <c r="H626" s="17"/>
      <c r="I626" s="152"/>
    </row>
    <row r="627" spans="6:9" ht="13.8" x14ac:dyDescent="0.25">
      <c r="F627" s="115"/>
      <c r="G627" s="29"/>
      <c r="H627" s="17"/>
      <c r="I627" s="152"/>
    </row>
    <row r="628" spans="6:9" ht="13.8" x14ac:dyDescent="0.25">
      <c r="F628" s="115"/>
      <c r="G628" s="29"/>
      <c r="H628" s="17"/>
      <c r="I628" s="152"/>
    </row>
    <row r="629" spans="6:9" ht="13.8" x14ac:dyDescent="0.25">
      <c r="F629" s="115"/>
      <c r="G629" s="29"/>
      <c r="H629" s="17"/>
      <c r="I629" s="152"/>
    </row>
    <row r="630" spans="6:9" ht="13.8" x14ac:dyDescent="0.25">
      <c r="F630" s="115"/>
      <c r="G630" s="29"/>
      <c r="H630" s="17"/>
      <c r="I630" s="152"/>
    </row>
    <row r="631" spans="6:9" ht="13.8" x14ac:dyDescent="0.25">
      <c r="F631" s="115"/>
      <c r="G631" s="29"/>
      <c r="H631" s="17"/>
      <c r="I631" s="152"/>
    </row>
    <row r="632" spans="6:9" ht="13.8" x14ac:dyDescent="0.25">
      <c r="F632" s="115"/>
      <c r="G632" s="29"/>
      <c r="H632" s="17"/>
      <c r="I632" s="152"/>
    </row>
    <row r="633" spans="6:9" ht="13.8" x14ac:dyDescent="0.25">
      <c r="F633" s="115"/>
      <c r="G633" s="29"/>
      <c r="H633" s="17"/>
      <c r="I633" s="152"/>
    </row>
    <row r="634" spans="6:9" ht="13.8" x14ac:dyDescent="0.25">
      <c r="F634" s="115"/>
      <c r="G634" s="29"/>
      <c r="H634" s="17"/>
      <c r="I634" s="152"/>
    </row>
    <row r="635" spans="6:9" ht="13.8" x14ac:dyDescent="0.25">
      <c r="F635" s="115"/>
      <c r="G635" s="29"/>
      <c r="H635" s="17"/>
      <c r="I635" s="152"/>
    </row>
    <row r="636" spans="6:9" ht="13.8" x14ac:dyDescent="0.25">
      <c r="F636" s="115"/>
      <c r="G636" s="29"/>
      <c r="H636" s="17"/>
      <c r="I636" s="152"/>
    </row>
    <row r="637" spans="6:9" ht="13.8" x14ac:dyDescent="0.25">
      <c r="F637" s="115"/>
      <c r="G637" s="29"/>
      <c r="H637" s="17"/>
      <c r="I637" s="152"/>
    </row>
    <row r="638" spans="6:9" ht="13.8" x14ac:dyDescent="0.25">
      <c r="F638" s="115"/>
      <c r="G638" s="29"/>
      <c r="H638" s="17"/>
      <c r="I638" s="152"/>
    </row>
  </sheetData>
  <mergeCells count="6">
    <mergeCell ref="F27:H27"/>
    <mergeCell ref="B2:I2"/>
    <mergeCell ref="B3:I3"/>
    <mergeCell ref="B4:I4"/>
    <mergeCell ref="F5:H5"/>
    <mergeCell ref="F7:H7"/>
  </mergeCells>
  <phoneticPr fontId="29" type="noConversion"/>
  <conditionalFormatting sqref="E10:E25">
    <cfRule type="cellIs" dxfId="39" priority="28" stopIfTrue="1" operator="equal">
      <formula>"v1"</formula>
    </cfRule>
    <cfRule type="cellIs" dxfId="38" priority="29" stopIfTrue="1" operator="equal">
      <formula>"v2"</formula>
    </cfRule>
    <cfRule type="cellIs" dxfId="37" priority="30" stopIfTrue="1" operator="equal">
      <formula>"v3"</formula>
    </cfRule>
  </conditionalFormatting>
  <conditionalFormatting sqref="E29:E40">
    <cfRule type="cellIs" dxfId="36" priority="1" stopIfTrue="1" operator="equal">
      <formula>"v1"</formula>
    </cfRule>
    <cfRule type="cellIs" dxfId="35" priority="2" stopIfTrue="1" operator="equal">
      <formula>"v2"</formula>
    </cfRule>
    <cfRule type="cellIs" dxfId="34" priority="3" stopIfTrue="1" operator="equal">
      <formula>"v3"</formula>
    </cfRule>
  </conditionalFormatting>
  <conditionalFormatting sqref="F5:H5">
    <cfRule type="expression" dxfId="33" priority="2531" stopIfTrue="1">
      <formula>AND(#REF!&gt;0)</formula>
    </cfRule>
  </conditionalFormatting>
  <conditionalFormatting sqref="G10:G25">
    <cfRule type="cellIs" dxfId="32" priority="768" stopIfTrue="1" operator="equal">
      <formula>"Kyllä"</formula>
    </cfRule>
    <cfRule type="cellIs" dxfId="31" priority="769" stopIfTrue="1" operator="equal">
      <formula>"Osittain"</formula>
    </cfRule>
    <cfRule type="cellIs" dxfId="30" priority="770" stopIfTrue="1" operator="equal">
      <formula>"Ei"</formula>
    </cfRule>
  </conditionalFormatting>
  <conditionalFormatting sqref="G29:G40">
    <cfRule type="cellIs" dxfId="29" priority="1133" stopIfTrue="1" operator="equal">
      <formula>"Kyllä"</formula>
    </cfRule>
    <cfRule type="cellIs" dxfId="28" priority="1134" stopIfTrue="1" operator="equal">
      <formula>"Osittain"</formula>
    </cfRule>
    <cfRule type="cellIs" dxfId="27" priority="1135" stopIfTrue="1" operator="equal">
      <formula>"Ei"</formula>
    </cfRule>
  </conditionalFormatting>
  <conditionalFormatting sqref="H10:H25">
    <cfRule type="expression" dxfId="26" priority="1321">
      <formula>G10="Osittain"</formula>
    </cfRule>
  </conditionalFormatting>
  <conditionalFormatting sqref="H29:H40">
    <cfRule type="expression" dxfId="25" priority="1136">
      <formula>G29="Osittain"</formula>
    </cfRule>
  </conditionalFormatting>
  <conditionalFormatting sqref="I10:I25">
    <cfRule type="expression" dxfId="24" priority="771" stopIfTrue="1">
      <formula>AND(#REF!=1)</formula>
    </cfRule>
  </conditionalFormatting>
  <conditionalFormatting sqref="I29:I31">
    <cfRule type="expression" dxfId="23" priority="1140" stopIfTrue="1">
      <formula>AND(#REF!=1)</formula>
    </cfRule>
  </conditionalFormatting>
  <conditionalFormatting sqref="I32:I40">
    <cfRule type="expression" dxfId="22" priority="1494" stopIfTrue="1">
      <formula>AND(#REF!=1)</formula>
    </cfRule>
  </conditionalFormatting>
  <conditionalFormatting sqref="I33:I40">
    <cfRule type="expression" dxfId="21" priority="2618" stopIfTrue="1">
      <formula>AND(#REF!=1)</formula>
    </cfRule>
  </conditionalFormatting>
  <dataValidations count="1">
    <dataValidation type="list" allowBlank="1" showErrorMessage="1" errorTitle="Vastaus ei ole sallittu" error="Valitse listasta" promptTitle="Valitse vastaus" prompt="- Kyllä_x000a_- Osittain_x000a_- Ei" sqref="G10:G25 G29:G40" xr:uid="{48E71D24-469A-4513-B13B-387947F5FDE9}">
      <formula1>IF(E10="V1",$M$3:$M$4,N$3:$N$4)</formula1>
    </dataValidation>
  </dataValidations>
  <pageMargins left="0.37" right="0.49" top="0.55000000000000004" bottom="0.47" header="0.23" footer="0.21"/>
  <pageSetup paperSize="9" scale="91" fitToHeight="0" orientation="landscape" r:id="rId1"/>
  <headerFooter alignWithMargins="0">
    <oddHeader>&amp;C&amp;A&amp;RVaatimuslomake</oddHeader>
    <oddFooter>&amp;R&amp;P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11834-DFCC-428F-BB33-26829139F230}">
  <dimension ref="B2:F107"/>
  <sheetViews>
    <sheetView topLeftCell="A3" zoomScaleNormal="100" workbookViewId="0">
      <selection activeCell="I20" sqref="I20"/>
    </sheetView>
  </sheetViews>
  <sheetFormatPr defaultColWidth="9.109375" defaultRowHeight="13.2" x14ac:dyDescent="0.25"/>
  <cols>
    <col min="1" max="1" width="2.6640625" customWidth="1"/>
    <col min="2" max="3" width="3.6640625" customWidth="1"/>
    <col min="4" max="4" width="16.33203125" customWidth="1"/>
    <col min="5" max="5" width="72.33203125" customWidth="1"/>
    <col min="6" max="6" width="15.33203125" customWidth="1"/>
  </cols>
  <sheetData>
    <row r="2" spans="2:6" ht="15.6" x14ac:dyDescent="0.3">
      <c r="B2" s="40" t="s">
        <v>61</v>
      </c>
      <c r="C2" s="41"/>
      <c r="D2" s="42"/>
      <c r="E2" s="42"/>
      <c r="F2" s="42"/>
    </row>
    <row r="4" spans="2:6" ht="13.8" x14ac:dyDescent="0.25">
      <c r="B4" s="42" t="s">
        <v>62</v>
      </c>
      <c r="C4" s="41"/>
      <c r="D4" s="42"/>
      <c r="E4" s="42"/>
      <c r="F4" s="42"/>
    </row>
    <row r="6" spans="2:6" s="46" customFormat="1" ht="15.6" x14ac:dyDescent="0.25">
      <c r="B6" s="43" t="s">
        <v>63</v>
      </c>
      <c r="C6" s="44"/>
      <c r="D6" s="43"/>
      <c r="E6" s="45"/>
    </row>
    <row r="7" spans="2:6" s="46" customFormat="1" ht="13.8" x14ac:dyDescent="0.25">
      <c r="C7" s="47" t="s">
        <v>64</v>
      </c>
      <c r="D7" s="47"/>
      <c r="E7" s="45"/>
    </row>
    <row r="8" spans="2:6" s="48" customFormat="1" ht="13.8" x14ac:dyDescent="0.25">
      <c r="C8" s="49"/>
      <c r="D8" s="50"/>
      <c r="E8" s="51"/>
    </row>
    <row r="9" spans="2:6" s="48" customFormat="1" ht="27" thickBot="1" x14ac:dyDescent="0.3">
      <c r="C9" s="49"/>
      <c r="D9" s="52" t="s">
        <v>65</v>
      </c>
      <c r="E9" s="52" t="s">
        <v>66</v>
      </c>
    </row>
    <row r="10" spans="2:6" s="48" customFormat="1" ht="52.8" x14ac:dyDescent="0.25">
      <c r="C10" s="49"/>
      <c r="D10" s="82" t="s">
        <v>67</v>
      </c>
      <c r="E10" s="83" t="s">
        <v>68</v>
      </c>
    </row>
    <row r="11" spans="2:6" s="48" customFormat="1" ht="26.4" x14ac:dyDescent="0.25">
      <c r="C11" s="49"/>
      <c r="D11" s="95" t="s">
        <v>69</v>
      </c>
      <c r="E11" s="96" t="s">
        <v>70</v>
      </c>
    </row>
    <row r="12" spans="2:6" s="48" customFormat="1" ht="13.8" x14ac:dyDescent="0.25">
      <c r="C12" s="49"/>
      <c r="D12" s="95" t="s">
        <v>71</v>
      </c>
      <c r="E12" s="96" t="s">
        <v>72</v>
      </c>
    </row>
    <row r="13" spans="2:6" s="48" customFormat="1" ht="26.4" x14ac:dyDescent="0.25">
      <c r="C13" s="49"/>
      <c r="D13" s="95" t="s">
        <v>73</v>
      </c>
      <c r="E13" s="96" t="s">
        <v>74</v>
      </c>
    </row>
    <row r="14" spans="2:6" s="48" customFormat="1" ht="52.8" x14ac:dyDescent="0.25">
      <c r="C14" s="49"/>
      <c r="D14" s="95" t="s">
        <v>75</v>
      </c>
      <c r="E14" s="96" t="s">
        <v>76</v>
      </c>
    </row>
    <row r="15" spans="2:6" s="48" customFormat="1" ht="26.4" x14ac:dyDescent="0.25">
      <c r="C15" s="49"/>
      <c r="D15" s="95" t="s">
        <v>77</v>
      </c>
      <c r="E15" s="96" t="s">
        <v>78</v>
      </c>
    </row>
    <row r="16" spans="2:6" s="48" customFormat="1" ht="26.4" x14ac:dyDescent="0.25">
      <c r="C16" s="49"/>
      <c r="D16" s="95" t="s">
        <v>79</v>
      </c>
      <c r="E16" s="96" t="s">
        <v>80</v>
      </c>
    </row>
    <row r="17" spans="3:5" s="48" customFormat="1" ht="39.6" x14ac:dyDescent="0.25">
      <c r="C17" s="49"/>
      <c r="D17" s="95" t="s">
        <v>81</v>
      </c>
      <c r="E17" s="96" t="s">
        <v>82</v>
      </c>
    </row>
    <row r="18" spans="3:5" s="48" customFormat="1" ht="13.8" x14ac:dyDescent="0.25">
      <c r="C18" s="49"/>
      <c r="D18" s="50"/>
      <c r="E18" s="50"/>
    </row>
    <row r="19" spans="3:5" s="48" customFormat="1" ht="13.8" x14ac:dyDescent="0.25">
      <c r="C19" s="53" t="s">
        <v>83</v>
      </c>
      <c r="D19" s="53"/>
      <c r="E19" s="50"/>
    </row>
    <row r="20" spans="3:5" s="48" customFormat="1" ht="39.6" x14ac:dyDescent="0.25">
      <c r="C20" s="49"/>
      <c r="D20" s="95" t="s">
        <v>84</v>
      </c>
      <c r="E20" s="96" t="s">
        <v>85</v>
      </c>
    </row>
    <row r="21" spans="3:5" s="48" customFormat="1" ht="26.4" x14ac:dyDescent="0.25">
      <c r="C21" s="49"/>
      <c r="D21" s="95" t="s">
        <v>86</v>
      </c>
      <c r="E21" s="96" t="s">
        <v>87</v>
      </c>
    </row>
    <row r="22" spans="3:5" s="48" customFormat="1" ht="39.6" x14ac:dyDescent="0.25">
      <c r="C22" s="49"/>
      <c r="D22" s="95" t="s">
        <v>88</v>
      </c>
      <c r="E22" s="96" t="s">
        <v>89</v>
      </c>
    </row>
    <row r="23" spans="3:5" s="48" customFormat="1" ht="26.4" x14ac:dyDescent="0.25">
      <c r="C23" s="49"/>
      <c r="D23" s="95" t="s">
        <v>90</v>
      </c>
      <c r="E23" s="96" t="s">
        <v>91</v>
      </c>
    </row>
    <row r="24" spans="3:5" s="48" customFormat="1" ht="26.4" x14ac:dyDescent="0.25">
      <c r="C24" s="49"/>
      <c r="D24" s="95" t="s">
        <v>92</v>
      </c>
      <c r="E24" s="96" t="s">
        <v>93</v>
      </c>
    </row>
    <row r="25" spans="3:5" s="48" customFormat="1" ht="26.4" x14ac:dyDescent="0.25">
      <c r="C25" s="49"/>
      <c r="D25" s="95" t="s">
        <v>94</v>
      </c>
      <c r="E25" s="96" t="s">
        <v>95</v>
      </c>
    </row>
    <row r="26" spans="3:5" s="48" customFormat="1" ht="39.6" x14ac:dyDescent="0.25">
      <c r="C26" s="49"/>
      <c r="D26" s="95" t="s">
        <v>96</v>
      </c>
      <c r="E26" s="96" t="s">
        <v>97</v>
      </c>
    </row>
    <row r="27" spans="3:5" s="48" customFormat="1" ht="13.8" x14ac:dyDescent="0.25">
      <c r="C27" s="49"/>
      <c r="D27" s="50"/>
      <c r="E27" s="50"/>
    </row>
    <row r="28" spans="3:5" s="48" customFormat="1" ht="13.8" x14ac:dyDescent="0.25">
      <c r="C28" s="53" t="s">
        <v>98</v>
      </c>
      <c r="D28" s="53"/>
      <c r="E28" s="50"/>
    </row>
    <row r="29" spans="3:5" s="48" customFormat="1" ht="66" x14ac:dyDescent="0.25">
      <c r="C29" s="49"/>
      <c r="D29" s="95" t="s">
        <v>99</v>
      </c>
      <c r="E29" s="96" t="s">
        <v>100</v>
      </c>
    </row>
    <row r="30" spans="3:5" s="48" customFormat="1" ht="26.4" x14ac:dyDescent="0.25">
      <c r="C30" s="49"/>
      <c r="D30" s="95" t="s">
        <v>101</v>
      </c>
      <c r="E30" s="96" t="s">
        <v>102</v>
      </c>
    </row>
    <row r="31" spans="3:5" s="48" customFormat="1" ht="26.4" x14ac:dyDescent="0.25">
      <c r="C31" s="49"/>
      <c r="D31" s="95" t="s">
        <v>103</v>
      </c>
      <c r="E31" s="96" t="s">
        <v>104</v>
      </c>
    </row>
    <row r="32" spans="3:5" s="48" customFormat="1" ht="26.4" x14ac:dyDescent="0.25">
      <c r="C32" s="49"/>
      <c r="D32" s="95" t="s">
        <v>105</v>
      </c>
      <c r="E32" s="96" t="s">
        <v>106</v>
      </c>
    </row>
    <row r="33" spans="3:5" s="55" customFormat="1" ht="66" x14ac:dyDescent="0.25">
      <c r="C33" s="54"/>
      <c r="D33" s="95" t="s">
        <v>107</v>
      </c>
      <c r="E33" s="96" t="s">
        <v>108</v>
      </c>
    </row>
    <row r="34" spans="3:5" s="48" customFormat="1" ht="39.6" x14ac:dyDescent="0.25">
      <c r="C34" s="49"/>
      <c r="D34" s="95" t="s">
        <v>109</v>
      </c>
      <c r="E34" s="96" t="s">
        <v>110</v>
      </c>
    </row>
    <row r="35" spans="3:5" s="48" customFormat="1" ht="13.8" x14ac:dyDescent="0.25">
      <c r="C35" s="49"/>
      <c r="D35" s="50"/>
      <c r="E35" s="50"/>
    </row>
    <row r="36" spans="3:5" s="48" customFormat="1" ht="13.8" x14ac:dyDescent="0.25">
      <c r="C36" s="53" t="s">
        <v>111</v>
      </c>
      <c r="D36" s="53"/>
      <c r="E36" s="50"/>
    </row>
    <row r="37" spans="3:5" s="48" customFormat="1" ht="66" x14ac:dyDescent="0.25">
      <c r="C37" s="49"/>
      <c r="D37" s="95" t="s">
        <v>112</v>
      </c>
      <c r="E37" s="96" t="s">
        <v>113</v>
      </c>
    </row>
    <row r="38" spans="3:5" s="48" customFormat="1" ht="39.6" x14ac:dyDescent="0.25">
      <c r="C38" s="49"/>
      <c r="D38" s="95" t="s">
        <v>114</v>
      </c>
      <c r="E38" s="96" t="s">
        <v>115</v>
      </c>
    </row>
    <row r="39" spans="3:5" s="48" customFormat="1" ht="13.8" x14ac:dyDescent="0.25">
      <c r="C39" s="49"/>
      <c r="D39" s="50"/>
      <c r="E39" s="50"/>
    </row>
    <row r="40" spans="3:5" s="48" customFormat="1" ht="13.8" x14ac:dyDescent="0.25">
      <c r="C40" s="53" t="s">
        <v>116</v>
      </c>
      <c r="D40" s="50"/>
      <c r="E40" s="50"/>
    </row>
    <row r="41" spans="3:5" s="48" customFormat="1" ht="66" x14ac:dyDescent="0.25">
      <c r="C41" s="49"/>
      <c r="D41" s="95" t="s">
        <v>117</v>
      </c>
      <c r="E41" s="96" t="s">
        <v>118</v>
      </c>
    </row>
    <row r="42" spans="3:5" s="48" customFormat="1" ht="26.4" x14ac:dyDescent="0.25">
      <c r="C42" s="49"/>
      <c r="D42" s="95" t="s">
        <v>119</v>
      </c>
      <c r="E42" s="96" t="s">
        <v>120</v>
      </c>
    </row>
    <row r="43" spans="3:5" s="48" customFormat="1" ht="26.4" x14ac:dyDescent="0.25">
      <c r="C43" s="49"/>
      <c r="D43" s="95" t="s">
        <v>121</v>
      </c>
      <c r="E43" s="96" t="s">
        <v>122</v>
      </c>
    </row>
    <row r="44" spans="3:5" s="48" customFormat="1" ht="13.8" x14ac:dyDescent="0.25">
      <c r="C44" s="49"/>
      <c r="D44" s="50"/>
      <c r="E44" s="50"/>
    </row>
    <row r="45" spans="3:5" s="48" customFormat="1" ht="13.8" x14ac:dyDescent="0.25">
      <c r="C45" s="53" t="s">
        <v>123</v>
      </c>
      <c r="D45" s="53"/>
      <c r="E45" s="50"/>
    </row>
    <row r="46" spans="3:5" s="48" customFormat="1" ht="52.8" x14ac:dyDescent="0.25">
      <c r="C46" s="49"/>
      <c r="D46" s="95" t="s">
        <v>124</v>
      </c>
      <c r="E46" s="96" t="s">
        <v>125</v>
      </c>
    </row>
    <row r="47" spans="3:5" s="48" customFormat="1" ht="26.4" x14ac:dyDescent="0.25">
      <c r="C47" s="49"/>
      <c r="D47" s="95" t="s">
        <v>126</v>
      </c>
      <c r="E47" s="96" t="s">
        <v>127</v>
      </c>
    </row>
    <row r="48" spans="3:5" s="48" customFormat="1" ht="13.8" x14ac:dyDescent="0.25">
      <c r="C48" s="49"/>
      <c r="D48" s="50"/>
      <c r="E48" s="50"/>
    </row>
    <row r="49" spans="2:5" s="48" customFormat="1" ht="15.6" x14ac:dyDescent="0.25">
      <c r="B49" s="56" t="s">
        <v>128</v>
      </c>
      <c r="C49" s="49"/>
      <c r="D49" s="50"/>
      <c r="E49" s="50"/>
    </row>
    <row r="50" spans="2:5" s="48" customFormat="1" ht="13.8" x14ac:dyDescent="0.25">
      <c r="C50" s="53" t="s">
        <v>129</v>
      </c>
      <c r="D50" s="50"/>
      <c r="E50" s="50"/>
    </row>
    <row r="51" spans="2:5" s="48" customFormat="1" ht="39.6" x14ac:dyDescent="0.25">
      <c r="C51" s="49"/>
      <c r="D51" s="95" t="s">
        <v>130</v>
      </c>
      <c r="E51" s="96" t="s">
        <v>131</v>
      </c>
    </row>
    <row r="52" spans="2:5" s="48" customFormat="1" ht="26.4" x14ac:dyDescent="0.25">
      <c r="C52" s="49"/>
      <c r="D52" s="95" t="s">
        <v>132</v>
      </c>
      <c r="E52" s="96" t="s">
        <v>133</v>
      </c>
    </row>
    <row r="53" spans="2:5" s="48" customFormat="1" ht="13.8" x14ac:dyDescent="0.25">
      <c r="C53" s="49"/>
      <c r="D53" s="50"/>
      <c r="E53" s="50"/>
    </row>
    <row r="54" spans="2:5" s="48" customFormat="1" ht="13.8" x14ac:dyDescent="0.25">
      <c r="C54" s="53" t="s">
        <v>134</v>
      </c>
      <c r="D54" s="50"/>
      <c r="E54" s="50"/>
    </row>
    <row r="55" spans="2:5" s="48" customFormat="1" ht="39.6" x14ac:dyDescent="0.25">
      <c r="C55" s="49"/>
      <c r="D55" s="95" t="s">
        <v>135</v>
      </c>
      <c r="E55" s="96" t="s">
        <v>136</v>
      </c>
    </row>
    <row r="56" spans="2:5" s="48" customFormat="1" ht="26.4" x14ac:dyDescent="0.25">
      <c r="C56" s="49"/>
      <c r="D56" s="95" t="s">
        <v>137</v>
      </c>
      <c r="E56" s="96" t="s">
        <v>138</v>
      </c>
    </row>
    <row r="57" spans="2:5" s="48" customFormat="1" ht="39.6" x14ac:dyDescent="0.25">
      <c r="C57" s="49"/>
      <c r="D57" s="95" t="s">
        <v>139</v>
      </c>
      <c r="E57" s="96" t="s">
        <v>140</v>
      </c>
    </row>
    <row r="58" spans="2:5" s="48" customFormat="1" ht="13.8" x14ac:dyDescent="0.25">
      <c r="C58" s="49"/>
      <c r="D58" s="50"/>
      <c r="E58" s="50"/>
    </row>
    <row r="59" spans="2:5" s="48" customFormat="1" ht="13.8" x14ac:dyDescent="0.25">
      <c r="C59" s="53" t="s">
        <v>141</v>
      </c>
      <c r="D59" s="50"/>
      <c r="E59" s="50"/>
    </row>
    <row r="60" spans="2:5" s="48" customFormat="1" ht="39.6" x14ac:dyDescent="0.25">
      <c r="C60" s="49"/>
      <c r="D60" s="95" t="s">
        <v>142</v>
      </c>
      <c r="E60" s="96" t="s">
        <v>143</v>
      </c>
    </row>
    <row r="61" spans="2:5" s="48" customFormat="1" ht="13.8" x14ac:dyDescent="0.25">
      <c r="C61" s="49"/>
      <c r="D61" s="50"/>
      <c r="E61" s="50"/>
    </row>
    <row r="62" spans="2:5" s="48" customFormat="1" ht="13.8" x14ac:dyDescent="0.25">
      <c r="C62" s="53" t="s">
        <v>144</v>
      </c>
      <c r="D62" s="50"/>
      <c r="E62" s="50"/>
    </row>
    <row r="63" spans="2:5" s="48" customFormat="1" ht="39.6" x14ac:dyDescent="0.25">
      <c r="C63" s="49"/>
      <c r="D63" s="95" t="s">
        <v>145</v>
      </c>
      <c r="E63" s="96" t="s">
        <v>146</v>
      </c>
    </row>
    <row r="64" spans="2:5" s="48" customFormat="1" ht="26.4" x14ac:dyDescent="0.25">
      <c r="C64" s="49"/>
      <c r="D64" s="95" t="s">
        <v>147</v>
      </c>
      <c r="E64" s="96" t="s">
        <v>148</v>
      </c>
    </row>
    <row r="65" spans="2:6" ht="13.8" x14ac:dyDescent="0.25">
      <c r="B65" s="42"/>
      <c r="C65" s="41"/>
      <c r="D65" s="50"/>
      <c r="E65" s="50"/>
      <c r="F65" s="42"/>
    </row>
    <row r="66" spans="2:6" ht="13.8" x14ac:dyDescent="0.25">
      <c r="B66" s="42"/>
      <c r="C66" s="53" t="s">
        <v>149</v>
      </c>
      <c r="D66" s="50"/>
      <c r="E66" s="50"/>
      <c r="F66" s="42"/>
    </row>
    <row r="67" spans="2:6" ht="26.4" x14ac:dyDescent="0.25">
      <c r="B67" s="42"/>
      <c r="C67" s="41"/>
      <c r="D67" s="95" t="s">
        <v>150</v>
      </c>
      <c r="E67" s="96" t="s">
        <v>151</v>
      </c>
      <c r="F67" s="42"/>
    </row>
    <row r="68" spans="2:6" ht="26.4" x14ac:dyDescent="0.25">
      <c r="B68" s="42"/>
      <c r="C68" s="41"/>
      <c r="D68" s="95" t="s">
        <v>152</v>
      </c>
      <c r="E68" s="96" t="s">
        <v>153</v>
      </c>
      <c r="F68" s="42"/>
    </row>
    <row r="69" spans="2:6" ht="13.8" x14ac:dyDescent="0.25">
      <c r="B69" s="42"/>
      <c r="C69" s="41"/>
      <c r="D69" s="95" t="s">
        <v>154</v>
      </c>
      <c r="E69" s="96" t="s">
        <v>155</v>
      </c>
      <c r="F69" s="42"/>
    </row>
    <row r="70" spans="2:6" ht="66" x14ac:dyDescent="0.25">
      <c r="B70" s="57"/>
      <c r="C70" s="58"/>
      <c r="D70" s="95" t="s">
        <v>156</v>
      </c>
      <c r="E70" s="96" t="s">
        <v>157</v>
      </c>
      <c r="F70" s="57"/>
    </row>
    <row r="71" spans="2:6" ht="13.8" x14ac:dyDescent="0.25">
      <c r="B71" s="42"/>
      <c r="C71" s="41"/>
      <c r="D71" s="50"/>
      <c r="E71" s="50"/>
      <c r="F71" s="42"/>
    </row>
    <row r="72" spans="2:6" ht="13.8" x14ac:dyDescent="0.25">
      <c r="B72" s="42"/>
      <c r="C72" s="53" t="s">
        <v>158</v>
      </c>
      <c r="D72" s="50"/>
      <c r="E72" s="50"/>
      <c r="F72" s="42"/>
    </row>
    <row r="73" spans="2:6" ht="52.8" x14ac:dyDescent="0.25">
      <c r="B73" s="42"/>
      <c r="C73" s="41"/>
      <c r="D73" s="95" t="s">
        <v>159</v>
      </c>
      <c r="E73" s="96" t="s">
        <v>160</v>
      </c>
      <c r="F73" s="42"/>
    </row>
    <row r="74" spans="2:6" ht="52.8" x14ac:dyDescent="0.25">
      <c r="B74" s="42"/>
      <c r="C74" s="41"/>
      <c r="D74" s="95" t="s">
        <v>161</v>
      </c>
      <c r="E74" s="96" t="s">
        <v>162</v>
      </c>
      <c r="F74" s="42"/>
    </row>
    <row r="75" spans="2:6" ht="39.6" x14ac:dyDescent="0.25">
      <c r="B75" s="42"/>
      <c r="C75" s="41"/>
      <c r="D75" s="95" t="s">
        <v>163</v>
      </c>
      <c r="E75" s="96" t="s">
        <v>164</v>
      </c>
      <c r="F75" s="42"/>
    </row>
    <row r="76" spans="2:6" ht="13.8" x14ac:dyDescent="0.25">
      <c r="B76" s="42"/>
      <c r="C76" s="41"/>
      <c r="D76" s="50"/>
      <c r="E76" s="50"/>
      <c r="F76" s="42"/>
    </row>
    <row r="77" spans="2:6" ht="13.8" x14ac:dyDescent="0.25">
      <c r="B77" s="42"/>
      <c r="C77" s="53" t="s">
        <v>165</v>
      </c>
      <c r="D77" s="50"/>
      <c r="E77" s="50"/>
      <c r="F77" s="42"/>
    </row>
    <row r="78" spans="2:6" ht="39.6" x14ac:dyDescent="0.25">
      <c r="B78" s="42"/>
      <c r="C78" s="41"/>
      <c r="D78" s="95" t="s">
        <v>166</v>
      </c>
      <c r="E78" s="96" t="s">
        <v>167</v>
      </c>
      <c r="F78" s="42"/>
    </row>
    <row r="79" spans="2:6" ht="26.4" x14ac:dyDescent="0.25">
      <c r="B79" s="42"/>
      <c r="C79" s="41"/>
      <c r="D79" s="95" t="s">
        <v>168</v>
      </c>
      <c r="E79" s="96" t="s">
        <v>169</v>
      </c>
      <c r="F79" s="42"/>
    </row>
    <row r="80" spans="2:6" ht="52.8" x14ac:dyDescent="0.25">
      <c r="B80" s="42"/>
      <c r="C80" s="41"/>
      <c r="D80" s="95" t="s">
        <v>170</v>
      </c>
      <c r="E80" s="96" t="s">
        <v>171</v>
      </c>
      <c r="F80" s="42"/>
    </row>
    <row r="81" spans="2:6" ht="26.4" x14ac:dyDescent="0.25">
      <c r="B81" s="42"/>
      <c r="C81" s="41"/>
      <c r="D81" s="84" t="s">
        <v>172</v>
      </c>
      <c r="E81" s="85" t="s">
        <v>173</v>
      </c>
      <c r="F81" s="42"/>
    </row>
    <row r="82" spans="2:6" ht="13.8" x14ac:dyDescent="0.25">
      <c r="B82" s="42"/>
      <c r="C82" s="41"/>
      <c r="D82" s="50"/>
      <c r="E82" s="50"/>
      <c r="F82" s="42"/>
    </row>
    <row r="83" spans="2:6" ht="13.8" x14ac:dyDescent="0.25">
      <c r="B83" s="42"/>
      <c r="C83" s="53" t="s">
        <v>174</v>
      </c>
      <c r="D83" s="50"/>
      <c r="E83" s="50"/>
      <c r="F83" s="42"/>
    </row>
    <row r="84" spans="2:6" ht="39.6" x14ac:dyDescent="0.25">
      <c r="B84" s="42"/>
      <c r="C84" s="41"/>
      <c r="D84" s="82" t="s">
        <v>175</v>
      </c>
      <c r="E84" s="83" t="s">
        <v>176</v>
      </c>
      <c r="F84" s="42"/>
    </row>
    <row r="85" spans="2:6" ht="26.4" x14ac:dyDescent="0.25">
      <c r="B85" s="57"/>
      <c r="C85" s="58"/>
      <c r="D85" s="84" t="s">
        <v>177</v>
      </c>
      <c r="E85" s="85" t="s">
        <v>178</v>
      </c>
      <c r="F85" s="57"/>
    </row>
    <row r="86" spans="2:6" ht="13.8" x14ac:dyDescent="0.25">
      <c r="B86" s="42"/>
      <c r="C86" s="41"/>
      <c r="D86" s="50"/>
      <c r="E86" s="50"/>
      <c r="F86" s="42"/>
    </row>
    <row r="87" spans="2:6" ht="13.8" x14ac:dyDescent="0.25">
      <c r="B87" s="42"/>
      <c r="C87" s="53" t="s">
        <v>179</v>
      </c>
      <c r="D87" s="50"/>
      <c r="E87" s="50"/>
      <c r="F87" s="42"/>
    </row>
    <row r="88" spans="2:6" ht="90.75" customHeight="1" x14ac:dyDescent="0.25">
      <c r="B88" s="42"/>
      <c r="C88" s="41"/>
      <c r="D88" s="82" t="s">
        <v>180</v>
      </c>
      <c r="E88" s="83" t="s">
        <v>181</v>
      </c>
      <c r="F88" s="42"/>
    </row>
    <row r="89" spans="2:6" ht="39.6" x14ac:dyDescent="0.25">
      <c r="B89" s="42"/>
      <c r="C89" s="41"/>
      <c r="D89" s="95" t="s">
        <v>182</v>
      </c>
      <c r="E89" s="97" t="s">
        <v>183</v>
      </c>
      <c r="F89" s="42"/>
    </row>
    <row r="90" spans="2:6" ht="13.8" x14ac:dyDescent="0.25">
      <c r="B90" s="42"/>
      <c r="C90" s="41"/>
      <c r="D90" s="50"/>
      <c r="E90" s="50"/>
      <c r="F90" s="42"/>
    </row>
    <row r="91" spans="2:6" ht="13.8" x14ac:dyDescent="0.25">
      <c r="B91" s="42"/>
      <c r="C91" s="53" t="s">
        <v>184</v>
      </c>
      <c r="D91" s="50"/>
      <c r="E91" s="50"/>
      <c r="F91" s="42"/>
    </row>
    <row r="92" spans="2:6" ht="26.4" x14ac:dyDescent="0.25">
      <c r="B92" s="42"/>
      <c r="C92" s="41"/>
      <c r="D92" s="95" t="s">
        <v>185</v>
      </c>
      <c r="E92" s="97" t="s">
        <v>186</v>
      </c>
      <c r="F92" s="42"/>
    </row>
    <row r="93" spans="2:6" ht="52.8" x14ac:dyDescent="0.25">
      <c r="B93" s="42"/>
      <c r="C93" s="41"/>
      <c r="D93" s="95" t="s">
        <v>187</v>
      </c>
      <c r="E93" s="97" t="s">
        <v>188</v>
      </c>
      <c r="F93" s="42"/>
    </row>
    <row r="94" spans="2:6" ht="13.8" x14ac:dyDescent="0.25">
      <c r="B94" s="42"/>
      <c r="C94" s="41"/>
      <c r="D94" s="50"/>
      <c r="E94" s="50"/>
      <c r="F94" s="42"/>
    </row>
    <row r="95" spans="2:6" ht="13.8" x14ac:dyDescent="0.25">
      <c r="B95" s="42"/>
      <c r="C95" s="53" t="s">
        <v>189</v>
      </c>
      <c r="D95" s="50"/>
      <c r="E95" s="50"/>
      <c r="F95" s="42"/>
    </row>
    <row r="96" spans="2:6" ht="39.6" x14ac:dyDescent="0.25">
      <c r="B96" s="42"/>
      <c r="C96" s="41"/>
      <c r="D96" s="95" t="s">
        <v>190</v>
      </c>
      <c r="E96" s="97" t="s">
        <v>191</v>
      </c>
      <c r="F96" s="42"/>
    </row>
    <row r="97" spans="3:5" ht="13.8" x14ac:dyDescent="0.25">
      <c r="C97" s="41"/>
      <c r="D97" s="50"/>
      <c r="E97" s="50"/>
    </row>
    <row r="98" spans="3:5" ht="13.8" x14ac:dyDescent="0.25">
      <c r="C98" s="53" t="s">
        <v>192</v>
      </c>
      <c r="D98" s="50"/>
      <c r="E98" s="50"/>
    </row>
    <row r="99" spans="3:5" ht="39.6" x14ac:dyDescent="0.25">
      <c r="C99" s="41"/>
      <c r="D99" s="82" t="s">
        <v>193</v>
      </c>
      <c r="E99" s="83" t="s">
        <v>194</v>
      </c>
    </row>
    <row r="100" spans="3:5" ht="39.6" x14ac:dyDescent="0.25">
      <c r="C100" s="41"/>
      <c r="D100" s="95" t="s">
        <v>195</v>
      </c>
      <c r="E100" s="97" t="s">
        <v>196</v>
      </c>
    </row>
    <row r="101" spans="3:5" ht="13.8" hidden="1" x14ac:dyDescent="0.25">
      <c r="C101" s="41"/>
      <c r="D101" s="84" t="s">
        <v>197</v>
      </c>
      <c r="E101" s="85"/>
    </row>
    <row r="102" spans="3:5" ht="13.8" x14ac:dyDescent="0.25">
      <c r="C102" s="41"/>
      <c r="D102" s="50"/>
      <c r="E102" s="50"/>
    </row>
    <row r="103" spans="3:5" ht="13.8" x14ac:dyDescent="0.25">
      <c r="C103" s="53" t="s">
        <v>198</v>
      </c>
      <c r="D103" s="50"/>
      <c r="E103" s="50"/>
    </row>
    <row r="104" spans="3:5" ht="26.4" x14ac:dyDescent="0.25">
      <c r="C104" s="41"/>
      <c r="D104" s="95" t="s">
        <v>199</v>
      </c>
      <c r="E104" s="97" t="s">
        <v>200</v>
      </c>
    </row>
    <row r="105" spans="3:5" ht="13.8" hidden="1" x14ac:dyDescent="0.25">
      <c r="C105" s="41"/>
      <c r="D105" s="98" t="s">
        <v>201</v>
      </c>
      <c r="E105" s="96"/>
    </row>
    <row r="106" spans="3:5" ht="13.8" hidden="1" x14ac:dyDescent="0.25">
      <c r="C106" s="41"/>
      <c r="D106" s="98" t="s">
        <v>202</v>
      </c>
      <c r="E106" s="96"/>
    </row>
    <row r="107" spans="3:5" ht="13.8" x14ac:dyDescent="0.25">
      <c r="C107" s="41"/>
      <c r="D107" s="42"/>
      <c r="E107" s="42"/>
    </row>
  </sheetData>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AB9-99BE-4852-B67E-5C837883BBA4}">
  <sheetPr>
    <tabColor rgb="FFFF0000"/>
  </sheetPr>
  <dimension ref="B1:C1048544"/>
  <sheetViews>
    <sheetView zoomScaleNormal="100" workbookViewId="0">
      <selection activeCell="F15" sqref="F15"/>
    </sheetView>
  </sheetViews>
  <sheetFormatPr defaultColWidth="8.6640625" defaultRowHeight="13.2" x14ac:dyDescent="0.25"/>
  <cols>
    <col min="1" max="1" width="2.33203125" style="60" customWidth="1"/>
    <col min="2" max="2" width="62.6640625" style="60" customWidth="1"/>
    <col min="3" max="3" width="12.33203125" style="60" customWidth="1"/>
    <col min="4" max="4" width="11.6640625" style="60" customWidth="1"/>
    <col min="5" max="5" width="2.33203125" style="60" customWidth="1"/>
    <col min="6" max="6" width="32.33203125" style="60" customWidth="1"/>
    <col min="7" max="13" width="12" style="60" customWidth="1"/>
    <col min="14" max="14" width="8.6640625" style="60"/>
    <col min="15" max="15" width="5.33203125" style="60" customWidth="1"/>
    <col min="16" max="16384" width="8.6640625" style="60"/>
  </cols>
  <sheetData>
    <row r="1" spans="2:3" ht="13.8" thickBot="1" x14ac:dyDescent="0.3"/>
    <row r="2" spans="2:3" x14ac:dyDescent="0.25">
      <c r="B2" s="72" t="s">
        <v>203</v>
      </c>
      <c r="C2" s="73"/>
    </row>
    <row r="3" spans="2:3" x14ac:dyDescent="0.25">
      <c r="B3" s="99" t="s">
        <v>204</v>
      </c>
      <c r="C3" s="100" t="s">
        <v>205</v>
      </c>
    </row>
    <row r="4" spans="2:3" x14ac:dyDescent="0.25">
      <c r="B4" s="101" t="s">
        <v>206</v>
      </c>
      <c r="C4" s="102">
        <v>0</v>
      </c>
    </row>
    <row r="5" spans="2:3" x14ac:dyDescent="0.25">
      <c r="B5" s="101" t="s">
        <v>207</v>
      </c>
      <c r="C5" s="102">
        <v>0.5</v>
      </c>
    </row>
    <row r="6" spans="2:3" x14ac:dyDescent="0.25">
      <c r="B6" s="101" t="s">
        <v>208</v>
      </c>
      <c r="C6" s="102">
        <v>1</v>
      </c>
    </row>
    <row r="7" spans="2:3" x14ac:dyDescent="0.25">
      <c r="B7" s="101" t="s">
        <v>209</v>
      </c>
      <c r="C7" s="102">
        <v>1.5</v>
      </c>
    </row>
    <row r="8" spans="2:3" x14ac:dyDescent="0.25">
      <c r="B8" s="103" t="s">
        <v>210</v>
      </c>
      <c r="C8" s="100" t="s">
        <v>205</v>
      </c>
    </row>
    <row r="9" spans="2:3" x14ac:dyDescent="0.25">
      <c r="B9" s="101" t="s">
        <v>211</v>
      </c>
      <c r="C9" s="102">
        <v>0</v>
      </c>
    </row>
    <row r="10" spans="2:3" x14ac:dyDescent="0.25">
      <c r="B10" s="101" t="s">
        <v>212</v>
      </c>
      <c r="C10" s="102">
        <v>1</v>
      </c>
    </row>
    <row r="11" spans="2:3" x14ac:dyDescent="0.25">
      <c r="B11" s="101" t="s">
        <v>213</v>
      </c>
      <c r="C11" s="102">
        <v>2</v>
      </c>
    </row>
    <row r="12" spans="2:3" x14ac:dyDescent="0.25">
      <c r="B12" s="101" t="s">
        <v>214</v>
      </c>
      <c r="C12" s="102">
        <v>3</v>
      </c>
    </row>
    <row r="13" spans="2:3" x14ac:dyDescent="0.25">
      <c r="B13" s="101" t="s">
        <v>215</v>
      </c>
      <c r="C13" s="102">
        <v>4</v>
      </c>
    </row>
    <row r="14" spans="2:3" x14ac:dyDescent="0.25">
      <c r="B14" s="103" t="s">
        <v>216</v>
      </c>
      <c r="C14" s="100" t="s">
        <v>205</v>
      </c>
    </row>
    <row r="15" spans="2:3" x14ac:dyDescent="0.25">
      <c r="B15" s="101" t="s">
        <v>217</v>
      </c>
      <c r="C15" s="102">
        <v>0</v>
      </c>
    </row>
    <row r="16" spans="2:3" x14ac:dyDescent="0.25">
      <c r="B16" s="104">
        <v>4</v>
      </c>
      <c r="C16" s="102">
        <f>1.5/6</f>
        <v>0.25</v>
      </c>
    </row>
    <row r="17" spans="2:3" x14ac:dyDescent="0.25">
      <c r="B17" s="104">
        <v>5</v>
      </c>
      <c r="C17" s="102">
        <v>0.5</v>
      </c>
    </row>
    <row r="18" spans="2:3" x14ac:dyDescent="0.25">
      <c r="B18" s="104">
        <v>6</v>
      </c>
      <c r="C18" s="102">
        <v>0.75</v>
      </c>
    </row>
    <row r="19" spans="2:3" x14ac:dyDescent="0.25">
      <c r="B19" s="104">
        <v>7</v>
      </c>
      <c r="C19" s="102">
        <v>1</v>
      </c>
    </row>
    <row r="20" spans="2:3" x14ac:dyDescent="0.25">
      <c r="B20" s="101" t="s">
        <v>218</v>
      </c>
      <c r="C20" s="102">
        <v>2</v>
      </c>
    </row>
    <row r="21" spans="2:3" x14ac:dyDescent="0.25">
      <c r="B21" s="103" t="s">
        <v>219</v>
      </c>
      <c r="C21" s="100" t="s">
        <v>205</v>
      </c>
    </row>
    <row r="22" spans="2:3" x14ac:dyDescent="0.25">
      <c r="B22" s="105" t="s">
        <v>220</v>
      </c>
      <c r="C22" s="102">
        <v>0</v>
      </c>
    </row>
    <row r="23" spans="2:3" x14ac:dyDescent="0.25">
      <c r="B23" s="105" t="s">
        <v>221</v>
      </c>
      <c r="C23" s="102">
        <v>0.25</v>
      </c>
    </row>
    <row r="24" spans="2:3" x14ac:dyDescent="0.25">
      <c r="B24" s="105" t="s">
        <v>222</v>
      </c>
      <c r="C24" s="102">
        <v>0.5</v>
      </c>
    </row>
    <row r="25" spans="2:3" x14ac:dyDescent="0.25">
      <c r="B25" s="105" t="s">
        <v>223</v>
      </c>
      <c r="C25" s="102">
        <v>0.75</v>
      </c>
    </row>
    <row r="26" spans="2:3" x14ac:dyDescent="0.25">
      <c r="B26" s="86" t="s">
        <v>224</v>
      </c>
      <c r="C26" s="87">
        <v>1</v>
      </c>
    </row>
    <row r="27" spans="2:3" x14ac:dyDescent="0.25">
      <c r="B27" s="103" t="s">
        <v>225</v>
      </c>
      <c r="C27" s="100" t="s">
        <v>205</v>
      </c>
    </row>
    <row r="28" spans="2:3" ht="13.8" thickBot="1" x14ac:dyDescent="0.3">
      <c r="B28" s="106" t="s">
        <v>226</v>
      </c>
      <c r="C28" s="107">
        <v>1</v>
      </c>
    </row>
    <row r="1048544" spans="2:2" x14ac:dyDescent="0.25">
      <c r="B1048544" s="78"/>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E8A8-9FBC-457F-B9C2-945248A16893}">
  <dimension ref="B2:H123"/>
  <sheetViews>
    <sheetView topLeftCell="A4" zoomScale="130" zoomScaleNormal="130" workbookViewId="0">
      <selection activeCell="E10" sqref="E10"/>
    </sheetView>
  </sheetViews>
  <sheetFormatPr defaultColWidth="9.109375" defaultRowHeight="13.2" x14ac:dyDescent="0.25"/>
  <cols>
    <col min="1" max="1" width="2.6640625" style="116" customWidth="1"/>
    <col min="2" max="3" width="3.5546875" style="116" customWidth="1"/>
    <col min="4" max="4" width="16.33203125" style="116" customWidth="1"/>
    <col min="5" max="5" width="72.33203125" style="116" customWidth="1"/>
    <col min="6" max="6" width="47.109375" style="117" customWidth="1"/>
    <col min="7" max="7" width="9.109375" style="116"/>
    <col min="8" max="8" width="7" style="116" customWidth="1"/>
    <col min="9" max="16384" width="9.109375" style="116"/>
  </cols>
  <sheetData>
    <row r="2" spans="2:8" ht="15.6" x14ac:dyDescent="0.3">
      <c r="B2" s="40" t="s">
        <v>227</v>
      </c>
      <c r="C2" s="41"/>
      <c r="D2" s="42"/>
      <c r="E2" s="42"/>
      <c r="F2" s="135"/>
      <c r="H2" s="117"/>
    </row>
    <row r="4" spans="2:8" ht="13.8" x14ac:dyDescent="0.25">
      <c r="B4" s="42" t="s">
        <v>62</v>
      </c>
      <c r="C4" s="41"/>
      <c r="D4" s="42"/>
      <c r="E4" s="42"/>
      <c r="F4" s="135"/>
    </row>
    <row r="6" spans="2:8" s="46" customFormat="1" ht="15.6" x14ac:dyDescent="0.25">
      <c r="B6" s="43" t="s">
        <v>63</v>
      </c>
      <c r="C6" s="44"/>
      <c r="D6" s="43"/>
      <c r="E6" s="45"/>
      <c r="F6" s="136"/>
    </row>
    <row r="7" spans="2:8" s="46" customFormat="1" ht="13.8" x14ac:dyDescent="0.25">
      <c r="C7" s="47" t="s">
        <v>64</v>
      </c>
      <c r="D7" s="47"/>
      <c r="E7" s="45"/>
      <c r="F7" s="136"/>
    </row>
    <row r="8" spans="2:8" s="48" customFormat="1" ht="13.8" x14ac:dyDescent="0.25">
      <c r="C8" s="49"/>
      <c r="D8" s="50"/>
      <c r="E8" s="51"/>
      <c r="F8" s="57"/>
    </row>
    <row r="9" spans="2:8" s="48" customFormat="1" ht="27" thickBot="1" x14ac:dyDescent="0.3">
      <c r="C9" s="49"/>
      <c r="D9" s="52" t="s">
        <v>65</v>
      </c>
      <c r="E9" s="52" t="s">
        <v>228</v>
      </c>
      <c r="F9" s="57"/>
    </row>
    <row r="10" spans="2:8" s="48" customFormat="1" ht="52.8" x14ac:dyDescent="0.25">
      <c r="C10" s="49"/>
      <c r="D10" s="82" t="s">
        <v>67</v>
      </c>
      <c r="E10" s="83" t="s">
        <v>68</v>
      </c>
      <c r="F10" s="57"/>
    </row>
    <row r="11" spans="2:8" s="48" customFormat="1" ht="26.4" x14ac:dyDescent="0.25">
      <c r="C11" s="49"/>
      <c r="D11" s="95" t="s">
        <v>69</v>
      </c>
      <c r="E11" s="96" t="s">
        <v>70</v>
      </c>
      <c r="F11" s="57"/>
    </row>
    <row r="12" spans="2:8" s="48" customFormat="1" ht="13.8" x14ac:dyDescent="0.25">
      <c r="C12" s="49"/>
      <c r="D12" s="95" t="s">
        <v>71</v>
      </c>
      <c r="E12" s="96" t="s">
        <v>72</v>
      </c>
      <c r="F12" s="57"/>
    </row>
    <row r="13" spans="2:8" s="48" customFormat="1" ht="26.4" x14ac:dyDescent="0.25">
      <c r="C13" s="49"/>
      <c r="D13" s="95" t="s">
        <v>229</v>
      </c>
      <c r="E13" s="96" t="s">
        <v>230</v>
      </c>
      <c r="F13" s="57"/>
    </row>
    <row r="14" spans="2:8" s="48" customFormat="1" ht="26.4" x14ac:dyDescent="0.25">
      <c r="C14" s="49"/>
      <c r="D14" s="95" t="s">
        <v>73</v>
      </c>
      <c r="E14" s="96" t="s">
        <v>74</v>
      </c>
      <c r="F14" s="57"/>
    </row>
    <row r="15" spans="2:8" s="48" customFormat="1" ht="52.8" x14ac:dyDescent="0.25">
      <c r="C15" s="49"/>
      <c r="D15" s="95" t="s">
        <v>75</v>
      </c>
      <c r="E15" s="96" t="s">
        <v>76</v>
      </c>
      <c r="F15" s="57"/>
    </row>
    <row r="16" spans="2:8" s="48" customFormat="1" ht="26.4" x14ac:dyDescent="0.25">
      <c r="C16" s="49"/>
      <c r="D16" s="95" t="s">
        <v>231</v>
      </c>
      <c r="E16" s="96" t="s">
        <v>232</v>
      </c>
      <c r="F16" s="57"/>
    </row>
    <row r="17" spans="3:6" s="48" customFormat="1" ht="26.4" x14ac:dyDescent="0.25">
      <c r="C17" s="49"/>
      <c r="D17" s="95" t="s">
        <v>77</v>
      </c>
      <c r="E17" s="96" t="s">
        <v>78</v>
      </c>
      <c r="F17" s="57"/>
    </row>
    <row r="18" spans="3:6" s="48" customFormat="1" ht="26.4" x14ac:dyDescent="0.25">
      <c r="C18" s="49"/>
      <c r="D18" s="95" t="s">
        <v>79</v>
      </c>
      <c r="E18" s="96" t="s">
        <v>80</v>
      </c>
      <c r="F18" s="57"/>
    </row>
    <row r="19" spans="3:6" s="48" customFormat="1" ht="52.8" x14ac:dyDescent="0.25">
      <c r="C19" s="49"/>
      <c r="D19" s="95" t="s">
        <v>233</v>
      </c>
      <c r="E19" s="96" t="s">
        <v>234</v>
      </c>
      <c r="F19" s="57"/>
    </row>
    <row r="20" spans="3:6" s="48" customFormat="1" ht="39.6" x14ac:dyDescent="0.25">
      <c r="C20" s="49"/>
      <c r="D20" s="95" t="s">
        <v>81</v>
      </c>
      <c r="E20" s="96" t="s">
        <v>82</v>
      </c>
      <c r="F20" s="57"/>
    </row>
    <row r="21" spans="3:6" s="48" customFormat="1" ht="13.8" x14ac:dyDescent="0.25">
      <c r="C21" s="49"/>
      <c r="D21" s="50"/>
      <c r="E21" s="50"/>
      <c r="F21" s="57"/>
    </row>
    <row r="22" spans="3:6" s="48" customFormat="1" ht="13.8" x14ac:dyDescent="0.25">
      <c r="C22" s="53" t="s">
        <v>83</v>
      </c>
      <c r="D22" s="53"/>
      <c r="E22" s="50"/>
      <c r="F22" s="57"/>
    </row>
    <row r="23" spans="3:6" s="48" customFormat="1" ht="39.6" x14ac:dyDescent="0.25">
      <c r="C23" s="49"/>
      <c r="D23" s="95" t="s">
        <v>84</v>
      </c>
      <c r="E23" s="96" t="s">
        <v>85</v>
      </c>
      <c r="F23" s="57"/>
    </row>
    <row r="24" spans="3:6" s="48" customFormat="1" ht="26.4" x14ac:dyDescent="0.25">
      <c r="C24" s="49"/>
      <c r="D24" s="95" t="s">
        <v>86</v>
      </c>
      <c r="E24" s="96" t="s">
        <v>87</v>
      </c>
      <c r="F24" s="57"/>
    </row>
    <row r="25" spans="3:6" s="48" customFormat="1" ht="26.4" x14ac:dyDescent="0.25">
      <c r="C25" s="49"/>
      <c r="D25" s="95" t="s">
        <v>235</v>
      </c>
      <c r="E25" s="96" t="s">
        <v>236</v>
      </c>
      <c r="F25" s="57"/>
    </row>
    <row r="26" spans="3:6" s="48" customFormat="1" ht="39.6" x14ac:dyDescent="0.25">
      <c r="C26" s="49"/>
      <c r="D26" s="95" t="s">
        <v>88</v>
      </c>
      <c r="E26" s="96" t="s">
        <v>89</v>
      </c>
      <c r="F26" s="57"/>
    </row>
    <row r="27" spans="3:6" s="48" customFormat="1" ht="39.6" x14ac:dyDescent="0.25">
      <c r="C27" s="49"/>
      <c r="D27" s="95" t="s">
        <v>237</v>
      </c>
      <c r="E27" s="96" t="s">
        <v>238</v>
      </c>
      <c r="F27" s="57"/>
    </row>
    <row r="28" spans="3:6" s="48" customFormat="1" ht="26.4" x14ac:dyDescent="0.25">
      <c r="C28" s="49"/>
      <c r="D28" s="95" t="s">
        <v>239</v>
      </c>
      <c r="E28" s="96" t="s">
        <v>240</v>
      </c>
      <c r="F28" s="57"/>
    </row>
    <row r="29" spans="3:6" s="48" customFormat="1" ht="26.4" x14ac:dyDescent="0.25">
      <c r="C29" s="49"/>
      <c r="D29" s="95" t="s">
        <v>90</v>
      </c>
      <c r="E29" s="96" t="s">
        <v>91</v>
      </c>
      <c r="F29" s="57"/>
    </row>
    <row r="30" spans="3:6" s="48" customFormat="1" ht="26.4" x14ac:dyDescent="0.25">
      <c r="C30" s="49"/>
      <c r="D30" s="95" t="s">
        <v>92</v>
      </c>
      <c r="E30" s="96" t="s">
        <v>93</v>
      </c>
      <c r="F30" s="57"/>
    </row>
    <row r="31" spans="3:6" s="48" customFormat="1" ht="26.4" x14ac:dyDescent="0.25">
      <c r="C31" s="49"/>
      <c r="D31" s="95" t="s">
        <v>241</v>
      </c>
      <c r="E31" s="96" t="s">
        <v>242</v>
      </c>
      <c r="F31" s="57"/>
    </row>
    <row r="32" spans="3:6" s="48" customFormat="1" ht="26.4" x14ac:dyDescent="0.25">
      <c r="C32" s="49"/>
      <c r="D32" s="95" t="s">
        <v>94</v>
      </c>
      <c r="E32" s="96" t="s">
        <v>95</v>
      </c>
      <c r="F32" s="57"/>
    </row>
    <row r="33" spans="3:6" s="48" customFormat="1" ht="26.4" x14ac:dyDescent="0.25">
      <c r="C33" s="49"/>
      <c r="D33" s="95" t="s">
        <v>243</v>
      </c>
      <c r="E33" s="96" t="s">
        <v>244</v>
      </c>
      <c r="F33" s="57"/>
    </row>
    <row r="34" spans="3:6" s="48" customFormat="1" ht="39.6" x14ac:dyDescent="0.25">
      <c r="C34" s="49"/>
      <c r="D34" s="95" t="s">
        <v>96</v>
      </c>
      <c r="E34" s="96" t="s">
        <v>97</v>
      </c>
      <c r="F34" s="57"/>
    </row>
    <row r="35" spans="3:6" s="48" customFormat="1" ht="13.8" x14ac:dyDescent="0.25">
      <c r="C35" s="49"/>
      <c r="D35" s="50"/>
      <c r="E35" s="50"/>
      <c r="F35" s="57"/>
    </row>
    <row r="36" spans="3:6" s="48" customFormat="1" ht="13.8" x14ac:dyDescent="0.25">
      <c r="C36" s="53" t="s">
        <v>98</v>
      </c>
      <c r="D36" s="53"/>
      <c r="E36" s="50"/>
      <c r="F36" s="57"/>
    </row>
    <row r="37" spans="3:6" s="48" customFormat="1" ht="66" x14ac:dyDescent="0.25">
      <c r="C37" s="49"/>
      <c r="D37" s="95" t="s">
        <v>99</v>
      </c>
      <c r="E37" s="96" t="s">
        <v>100</v>
      </c>
      <c r="F37" s="57"/>
    </row>
    <row r="38" spans="3:6" s="48" customFormat="1" ht="26.4" x14ac:dyDescent="0.25">
      <c r="C38" s="49"/>
      <c r="D38" s="95" t="s">
        <v>101</v>
      </c>
      <c r="E38" s="96" t="s">
        <v>102</v>
      </c>
      <c r="F38" s="57"/>
    </row>
    <row r="39" spans="3:6" s="48" customFormat="1" ht="26.4" x14ac:dyDescent="0.25">
      <c r="C39" s="49"/>
      <c r="D39" s="95" t="s">
        <v>245</v>
      </c>
      <c r="E39" s="96" t="s">
        <v>246</v>
      </c>
      <c r="F39" s="57"/>
    </row>
    <row r="40" spans="3:6" s="48" customFormat="1" ht="26.4" x14ac:dyDescent="0.25">
      <c r="C40" s="49"/>
      <c r="D40" s="95" t="s">
        <v>103</v>
      </c>
      <c r="E40" s="96" t="s">
        <v>104</v>
      </c>
      <c r="F40" s="57"/>
    </row>
    <row r="41" spans="3:6" s="48" customFormat="1" ht="26.4" x14ac:dyDescent="0.25">
      <c r="C41" s="49"/>
      <c r="D41" s="95" t="s">
        <v>105</v>
      </c>
      <c r="E41" s="96" t="s">
        <v>106</v>
      </c>
      <c r="F41" s="57"/>
    </row>
    <row r="42" spans="3:6" s="55" customFormat="1" ht="52.8" x14ac:dyDescent="0.25">
      <c r="C42" s="54"/>
      <c r="D42" s="95" t="s">
        <v>107</v>
      </c>
      <c r="E42" s="96" t="s">
        <v>247</v>
      </c>
      <c r="F42" s="57"/>
    </row>
    <row r="43" spans="3:6" s="48" customFormat="1" ht="39.6" x14ac:dyDescent="0.25">
      <c r="C43" s="49"/>
      <c r="D43" s="95" t="s">
        <v>109</v>
      </c>
      <c r="E43" s="96" t="s">
        <v>110</v>
      </c>
      <c r="F43" s="57"/>
    </row>
    <row r="44" spans="3:6" s="48" customFormat="1" ht="13.8" x14ac:dyDescent="0.25">
      <c r="C44" s="49"/>
      <c r="D44" s="50"/>
      <c r="E44" s="50"/>
      <c r="F44" s="57"/>
    </row>
    <row r="45" spans="3:6" s="48" customFormat="1" ht="13.8" x14ac:dyDescent="0.25">
      <c r="C45" s="53" t="s">
        <v>111</v>
      </c>
      <c r="D45" s="53"/>
      <c r="E45" s="50"/>
      <c r="F45" s="57"/>
    </row>
    <row r="46" spans="3:6" s="48" customFormat="1" ht="66" x14ac:dyDescent="0.25">
      <c r="C46" s="49"/>
      <c r="D46" s="95" t="s">
        <v>112</v>
      </c>
      <c r="E46" s="96" t="s">
        <v>113</v>
      </c>
      <c r="F46" s="57"/>
    </row>
    <row r="47" spans="3:6" s="48" customFormat="1" ht="39.6" x14ac:dyDescent="0.25">
      <c r="C47" s="49"/>
      <c r="D47" s="95" t="s">
        <v>114</v>
      </c>
      <c r="E47" s="96" t="s">
        <v>115</v>
      </c>
      <c r="F47" s="57"/>
    </row>
    <row r="48" spans="3:6" s="48" customFormat="1" ht="26.4" x14ac:dyDescent="0.25">
      <c r="C48" s="49"/>
      <c r="D48" s="95" t="s">
        <v>248</v>
      </c>
      <c r="E48" s="96" t="s">
        <v>249</v>
      </c>
      <c r="F48" s="57"/>
    </row>
    <row r="49" spans="2:6" s="48" customFormat="1" ht="13.8" x14ac:dyDescent="0.25">
      <c r="C49" s="49"/>
      <c r="D49" s="50"/>
      <c r="E49" s="50"/>
      <c r="F49" s="57"/>
    </row>
    <row r="50" spans="2:6" s="48" customFormat="1" ht="13.8" x14ac:dyDescent="0.25">
      <c r="C50" s="53" t="s">
        <v>116</v>
      </c>
      <c r="D50" s="50"/>
      <c r="E50" s="50"/>
      <c r="F50" s="57"/>
    </row>
    <row r="51" spans="2:6" s="48" customFormat="1" ht="66" x14ac:dyDescent="0.25">
      <c r="C51" s="49"/>
      <c r="D51" s="95" t="s">
        <v>117</v>
      </c>
      <c r="E51" s="96" t="s">
        <v>118</v>
      </c>
      <c r="F51" s="57"/>
    </row>
    <row r="52" spans="2:6" s="48" customFormat="1" ht="26.4" x14ac:dyDescent="0.25">
      <c r="C52" s="49"/>
      <c r="D52" s="95" t="s">
        <v>119</v>
      </c>
      <c r="E52" s="96" t="s">
        <v>120</v>
      </c>
      <c r="F52" s="57"/>
    </row>
    <row r="53" spans="2:6" s="48" customFormat="1" ht="26.4" x14ac:dyDescent="0.25">
      <c r="C53" s="49"/>
      <c r="D53" s="95" t="s">
        <v>121</v>
      </c>
      <c r="E53" s="96" t="s">
        <v>122</v>
      </c>
      <c r="F53" s="57"/>
    </row>
    <row r="54" spans="2:6" s="48" customFormat="1" ht="13.8" x14ac:dyDescent="0.25">
      <c r="C54" s="49"/>
      <c r="D54" s="50"/>
      <c r="E54" s="50"/>
      <c r="F54" s="57"/>
    </row>
    <row r="55" spans="2:6" s="48" customFormat="1" ht="13.8" x14ac:dyDescent="0.25">
      <c r="C55" s="53" t="s">
        <v>123</v>
      </c>
      <c r="D55" s="53"/>
      <c r="E55" s="50"/>
      <c r="F55" s="57"/>
    </row>
    <row r="56" spans="2:6" s="48" customFormat="1" ht="52.8" x14ac:dyDescent="0.25">
      <c r="C56" s="49"/>
      <c r="D56" s="95" t="s">
        <v>124</v>
      </c>
      <c r="E56" s="96" t="s">
        <v>125</v>
      </c>
      <c r="F56" s="57"/>
    </row>
    <row r="57" spans="2:6" s="48" customFormat="1" ht="26.4" x14ac:dyDescent="0.25">
      <c r="C57" s="49"/>
      <c r="D57" s="95" t="s">
        <v>126</v>
      </c>
      <c r="E57" s="96" t="s">
        <v>127</v>
      </c>
      <c r="F57" s="57"/>
    </row>
    <row r="58" spans="2:6" s="48" customFormat="1" ht="13.8" x14ac:dyDescent="0.25">
      <c r="C58" s="49"/>
      <c r="D58" s="50"/>
      <c r="E58" s="50"/>
      <c r="F58" s="57"/>
    </row>
    <row r="59" spans="2:6" s="48" customFormat="1" ht="15.6" x14ac:dyDescent="0.25">
      <c r="B59" s="56" t="s">
        <v>128</v>
      </c>
      <c r="C59" s="49"/>
      <c r="D59" s="50"/>
      <c r="E59" s="50"/>
      <c r="F59" s="57"/>
    </row>
    <row r="60" spans="2:6" s="48" customFormat="1" ht="13.8" x14ac:dyDescent="0.25">
      <c r="C60" s="53" t="s">
        <v>129</v>
      </c>
      <c r="D60" s="50"/>
      <c r="E60" s="50"/>
      <c r="F60" s="57"/>
    </row>
    <row r="61" spans="2:6" s="48" customFormat="1" ht="39.6" x14ac:dyDescent="0.25">
      <c r="C61" s="49"/>
      <c r="D61" s="95" t="s">
        <v>130</v>
      </c>
      <c r="E61" s="96" t="s">
        <v>131</v>
      </c>
      <c r="F61" s="57"/>
    </row>
    <row r="62" spans="2:6" s="48" customFormat="1" ht="26.4" x14ac:dyDescent="0.25">
      <c r="C62" s="49"/>
      <c r="D62" s="95" t="s">
        <v>132</v>
      </c>
      <c r="E62" s="96" t="s">
        <v>133</v>
      </c>
      <c r="F62" s="57"/>
    </row>
    <row r="63" spans="2:6" s="48" customFormat="1" ht="13.8" x14ac:dyDescent="0.25">
      <c r="C63" s="49"/>
      <c r="D63" s="95" t="s">
        <v>250</v>
      </c>
      <c r="E63" s="96" t="s">
        <v>251</v>
      </c>
      <c r="F63" s="57"/>
    </row>
    <row r="64" spans="2:6" s="48" customFormat="1" ht="13.8" x14ac:dyDescent="0.25">
      <c r="C64" s="49"/>
      <c r="D64" s="50"/>
      <c r="E64" s="50"/>
      <c r="F64" s="57"/>
    </row>
    <row r="65" spans="2:6" s="48" customFormat="1" ht="13.8" x14ac:dyDescent="0.25">
      <c r="C65" s="53" t="s">
        <v>134</v>
      </c>
      <c r="D65" s="50"/>
      <c r="E65" s="50"/>
      <c r="F65" s="57"/>
    </row>
    <row r="66" spans="2:6" s="48" customFormat="1" ht="39.6" x14ac:dyDescent="0.25">
      <c r="C66" s="49"/>
      <c r="D66" s="95" t="s">
        <v>135</v>
      </c>
      <c r="E66" s="96" t="s">
        <v>136</v>
      </c>
      <c r="F66" s="57"/>
    </row>
    <row r="67" spans="2:6" s="48" customFormat="1" ht="26.4" x14ac:dyDescent="0.25">
      <c r="C67" s="49"/>
      <c r="D67" s="95" t="s">
        <v>137</v>
      </c>
      <c r="E67" s="96" t="s">
        <v>138</v>
      </c>
      <c r="F67" s="57"/>
    </row>
    <row r="68" spans="2:6" s="48" customFormat="1" ht="39.6" x14ac:dyDescent="0.25">
      <c r="C68" s="49"/>
      <c r="D68" s="95" t="s">
        <v>139</v>
      </c>
      <c r="E68" s="96" t="s">
        <v>140</v>
      </c>
      <c r="F68" s="57"/>
    </row>
    <row r="69" spans="2:6" s="48" customFormat="1" ht="26.4" x14ac:dyDescent="0.25">
      <c r="C69" s="49"/>
      <c r="D69" s="95" t="s">
        <v>252</v>
      </c>
      <c r="E69" s="96" t="s">
        <v>253</v>
      </c>
      <c r="F69" s="57"/>
    </row>
    <row r="70" spans="2:6" s="48" customFormat="1" ht="13.8" x14ac:dyDescent="0.25">
      <c r="C70" s="49"/>
      <c r="D70" s="50"/>
      <c r="E70" s="50"/>
      <c r="F70" s="57"/>
    </row>
    <row r="71" spans="2:6" s="48" customFormat="1" ht="13.8" x14ac:dyDescent="0.25">
      <c r="C71" s="53" t="s">
        <v>141</v>
      </c>
      <c r="D71" s="50"/>
      <c r="E71" s="50"/>
      <c r="F71" s="57"/>
    </row>
    <row r="72" spans="2:6" s="48" customFormat="1" ht="39.6" x14ac:dyDescent="0.25">
      <c r="C72" s="49"/>
      <c r="D72" s="95" t="s">
        <v>142</v>
      </c>
      <c r="E72" s="96" t="s">
        <v>143</v>
      </c>
      <c r="F72" s="57"/>
    </row>
    <row r="73" spans="2:6" s="48" customFormat="1" ht="66" x14ac:dyDescent="0.25">
      <c r="C73" s="49"/>
      <c r="D73" s="95" t="s">
        <v>254</v>
      </c>
      <c r="E73" s="96" t="s">
        <v>255</v>
      </c>
      <c r="F73" s="57"/>
    </row>
    <row r="74" spans="2:6" s="48" customFormat="1" ht="13.8" x14ac:dyDescent="0.25">
      <c r="C74" s="49"/>
      <c r="D74" s="50"/>
      <c r="E74" s="50"/>
      <c r="F74" s="57"/>
    </row>
    <row r="75" spans="2:6" s="48" customFormat="1" ht="13.8" x14ac:dyDescent="0.25">
      <c r="C75" s="53" t="s">
        <v>144</v>
      </c>
      <c r="D75" s="50"/>
      <c r="E75" s="50"/>
      <c r="F75" s="57"/>
    </row>
    <row r="76" spans="2:6" s="48" customFormat="1" ht="39.6" x14ac:dyDescent="0.25">
      <c r="C76" s="49"/>
      <c r="D76" s="95" t="s">
        <v>145</v>
      </c>
      <c r="E76" s="96" t="s">
        <v>146</v>
      </c>
      <c r="F76" s="57"/>
    </row>
    <row r="77" spans="2:6" s="48" customFormat="1" ht="26.4" x14ac:dyDescent="0.25">
      <c r="C77" s="49"/>
      <c r="D77" s="95" t="s">
        <v>147</v>
      </c>
      <c r="E77" s="96" t="s">
        <v>148</v>
      </c>
      <c r="F77" s="57"/>
    </row>
    <row r="78" spans="2:6" s="48" customFormat="1" ht="13.8" x14ac:dyDescent="0.25">
      <c r="C78" s="49"/>
      <c r="D78" s="95" t="s">
        <v>256</v>
      </c>
      <c r="E78" s="96" t="s">
        <v>257</v>
      </c>
      <c r="F78" s="57"/>
    </row>
    <row r="79" spans="2:6" ht="13.8" x14ac:dyDescent="0.25">
      <c r="B79" s="42"/>
      <c r="C79" s="41"/>
      <c r="D79" s="50"/>
      <c r="E79" s="50"/>
      <c r="F79" s="135"/>
    </row>
    <row r="80" spans="2:6" ht="13.8" x14ac:dyDescent="0.25">
      <c r="B80" s="42"/>
      <c r="C80" s="53" t="s">
        <v>149</v>
      </c>
      <c r="D80" s="50"/>
      <c r="E80" s="50"/>
      <c r="F80" s="135"/>
    </row>
    <row r="81" spans="2:6" ht="26.4" x14ac:dyDescent="0.25">
      <c r="B81" s="42"/>
      <c r="C81" s="41"/>
      <c r="D81" s="95" t="s">
        <v>150</v>
      </c>
      <c r="E81" s="96" t="s">
        <v>151</v>
      </c>
      <c r="F81" s="135"/>
    </row>
    <row r="82" spans="2:6" ht="26.4" x14ac:dyDescent="0.25">
      <c r="B82" s="42"/>
      <c r="C82" s="41"/>
      <c r="D82" s="95" t="s">
        <v>152</v>
      </c>
      <c r="E82" s="96" t="s">
        <v>153</v>
      </c>
      <c r="F82" s="135"/>
    </row>
    <row r="83" spans="2:6" ht="13.8" x14ac:dyDescent="0.25">
      <c r="B83" s="42"/>
      <c r="C83" s="41"/>
      <c r="D83" s="95" t="s">
        <v>154</v>
      </c>
      <c r="E83" s="96" t="s">
        <v>155</v>
      </c>
      <c r="F83" s="135"/>
    </row>
    <row r="84" spans="2:6" ht="66" x14ac:dyDescent="0.25">
      <c r="B84" s="57"/>
      <c r="C84" s="58"/>
      <c r="D84" s="95" t="s">
        <v>156</v>
      </c>
      <c r="E84" s="96" t="s">
        <v>157</v>
      </c>
      <c r="F84" s="57"/>
    </row>
    <row r="85" spans="2:6" ht="13.8" x14ac:dyDescent="0.25">
      <c r="B85" s="42"/>
      <c r="C85" s="41"/>
      <c r="D85" s="50"/>
      <c r="E85" s="50"/>
      <c r="F85" s="135"/>
    </row>
    <row r="86" spans="2:6" ht="13.8" x14ac:dyDescent="0.25">
      <c r="B86" s="42"/>
      <c r="C86" s="53" t="s">
        <v>158</v>
      </c>
      <c r="D86" s="50"/>
      <c r="E86" s="50"/>
      <c r="F86" s="135"/>
    </row>
    <row r="87" spans="2:6" ht="52.8" x14ac:dyDescent="0.25">
      <c r="B87" s="42"/>
      <c r="C87" s="41"/>
      <c r="D87" s="95" t="s">
        <v>159</v>
      </c>
      <c r="E87" s="96" t="s">
        <v>160</v>
      </c>
      <c r="F87" s="135"/>
    </row>
    <row r="88" spans="2:6" ht="52.8" x14ac:dyDescent="0.25">
      <c r="B88" s="42"/>
      <c r="C88" s="41"/>
      <c r="D88" s="95" t="s">
        <v>161</v>
      </c>
      <c r="E88" s="96" t="s">
        <v>162</v>
      </c>
      <c r="F88" s="135"/>
    </row>
    <row r="89" spans="2:6" ht="39.6" x14ac:dyDescent="0.25">
      <c r="B89" s="42"/>
      <c r="C89" s="41"/>
      <c r="D89" s="95" t="s">
        <v>163</v>
      </c>
      <c r="E89" s="96" t="s">
        <v>164</v>
      </c>
      <c r="F89" s="135"/>
    </row>
    <row r="90" spans="2:6" ht="13.8" x14ac:dyDescent="0.25">
      <c r="B90" s="42"/>
      <c r="C90" s="41"/>
      <c r="D90" s="50"/>
      <c r="E90" s="50"/>
      <c r="F90" s="135"/>
    </row>
    <row r="91" spans="2:6" ht="13.8" x14ac:dyDescent="0.25">
      <c r="B91" s="42"/>
      <c r="C91" s="53" t="s">
        <v>165</v>
      </c>
      <c r="D91" s="50"/>
      <c r="E91" s="50"/>
      <c r="F91" s="135"/>
    </row>
    <row r="92" spans="2:6" ht="39.6" x14ac:dyDescent="0.25">
      <c r="B92" s="42"/>
      <c r="C92" s="41"/>
      <c r="D92" s="95" t="s">
        <v>166</v>
      </c>
      <c r="E92" s="96" t="s">
        <v>167</v>
      </c>
      <c r="F92" s="135"/>
    </row>
    <row r="93" spans="2:6" ht="26.4" x14ac:dyDescent="0.25">
      <c r="B93" s="42"/>
      <c r="C93" s="41"/>
      <c r="D93" s="95" t="s">
        <v>168</v>
      </c>
      <c r="E93" s="96" t="s">
        <v>169</v>
      </c>
      <c r="F93" s="135"/>
    </row>
    <row r="94" spans="2:6" ht="52.8" x14ac:dyDescent="0.25">
      <c r="B94" s="42"/>
      <c r="C94" s="41"/>
      <c r="D94" s="95" t="s">
        <v>170</v>
      </c>
      <c r="E94" s="96" t="s">
        <v>171</v>
      </c>
      <c r="F94" s="135"/>
    </row>
    <row r="95" spans="2:6" ht="26.4" x14ac:dyDescent="0.25">
      <c r="B95" s="42"/>
      <c r="C95" s="41"/>
      <c r="D95" s="84" t="s">
        <v>172</v>
      </c>
      <c r="E95" s="85" t="s">
        <v>173</v>
      </c>
      <c r="F95" s="135"/>
    </row>
    <row r="96" spans="2:6" ht="26.4" x14ac:dyDescent="0.25">
      <c r="B96" s="42"/>
      <c r="C96" s="41"/>
      <c r="D96" s="95" t="s">
        <v>258</v>
      </c>
      <c r="E96" s="96" t="s">
        <v>259</v>
      </c>
      <c r="F96" s="135"/>
    </row>
    <row r="97" spans="2:6" ht="39.6" x14ac:dyDescent="0.25">
      <c r="B97" s="42"/>
      <c r="C97" s="41"/>
      <c r="D97" s="95" t="s">
        <v>260</v>
      </c>
      <c r="E97" s="96" t="s">
        <v>261</v>
      </c>
      <c r="F97" s="135"/>
    </row>
    <row r="98" spans="2:6" ht="39.6" x14ac:dyDescent="0.25">
      <c r="B98" s="42"/>
      <c r="C98" s="41"/>
      <c r="D98" s="95" t="s">
        <v>262</v>
      </c>
      <c r="E98" s="96" t="s">
        <v>263</v>
      </c>
      <c r="F98" s="135"/>
    </row>
    <row r="99" spans="2:6" ht="13.8" x14ac:dyDescent="0.25">
      <c r="B99" s="42"/>
      <c r="C99" s="41"/>
      <c r="D99" s="50"/>
      <c r="E99" s="50"/>
      <c r="F99" s="135"/>
    </row>
    <row r="100" spans="2:6" ht="13.8" x14ac:dyDescent="0.25">
      <c r="B100" s="42"/>
      <c r="C100" s="53" t="s">
        <v>174</v>
      </c>
      <c r="D100" s="50"/>
      <c r="E100" s="50"/>
      <c r="F100" s="135"/>
    </row>
    <row r="101" spans="2:6" ht="39.6" x14ac:dyDescent="0.25">
      <c r="B101" s="42"/>
      <c r="C101" s="41"/>
      <c r="D101" s="95" t="s">
        <v>175</v>
      </c>
      <c r="E101" s="96" t="s">
        <v>176</v>
      </c>
      <c r="F101" s="135"/>
    </row>
    <row r="102" spans="2:6" ht="26.4" x14ac:dyDescent="0.25">
      <c r="B102" s="57"/>
      <c r="C102" s="58"/>
      <c r="D102" s="84" t="s">
        <v>177</v>
      </c>
      <c r="E102" s="85" t="s">
        <v>178</v>
      </c>
      <c r="F102" s="57"/>
    </row>
    <row r="103" spans="2:6" ht="39.6" x14ac:dyDescent="0.25">
      <c r="B103" s="42"/>
      <c r="C103" s="41"/>
      <c r="D103" s="95" t="s">
        <v>264</v>
      </c>
      <c r="E103" s="96" t="s">
        <v>265</v>
      </c>
      <c r="F103" s="135"/>
    </row>
    <row r="104" spans="2:6" ht="26.4" x14ac:dyDescent="0.25">
      <c r="B104" s="57"/>
      <c r="C104" s="58"/>
      <c r="D104" s="95" t="s">
        <v>266</v>
      </c>
      <c r="E104" s="96" t="s">
        <v>267</v>
      </c>
      <c r="F104" s="57"/>
    </row>
    <row r="105" spans="2:6" ht="13.8" x14ac:dyDescent="0.25">
      <c r="B105" s="42"/>
      <c r="C105" s="41"/>
      <c r="D105" s="50"/>
      <c r="E105" s="50"/>
      <c r="F105" s="135"/>
    </row>
    <row r="106" spans="2:6" ht="13.8" x14ac:dyDescent="0.25">
      <c r="B106" s="42"/>
      <c r="C106" s="53" t="s">
        <v>179</v>
      </c>
      <c r="D106" s="50"/>
      <c r="E106" s="50"/>
      <c r="F106" s="135"/>
    </row>
    <row r="107" spans="2:6" ht="39.6" x14ac:dyDescent="0.25">
      <c r="B107" s="42"/>
      <c r="C107" s="41"/>
      <c r="D107" s="95" t="s">
        <v>182</v>
      </c>
      <c r="E107" s="97" t="s">
        <v>183</v>
      </c>
      <c r="F107" s="135"/>
    </row>
    <row r="108" spans="2:6" ht="13.8" x14ac:dyDescent="0.25">
      <c r="B108" s="42"/>
      <c r="C108" s="41"/>
      <c r="D108" s="50"/>
      <c r="E108" s="50"/>
      <c r="F108" s="135"/>
    </row>
    <row r="109" spans="2:6" ht="13.8" x14ac:dyDescent="0.25">
      <c r="B109" s="42"/>
      <c r="C109" s="53" t="s">
        <v>184</v>
      </c>
      <c r="D109" s="50"/>
      <c r="E109" s="50"/>
      <c r="F109" s="135"/>
    </row>
    <row r="110" spans="2:6" ht="26.4" x14ac:dyDescent="0.25">
      <c r="B110" s="42"/>
      <c r="C110" s="41"/>
      <c r="D110" s="95" t="s">
        <v>185</v>
      </c>
      <c r="E110" s="97" t="s">
        <v>186</v>
      </c>
      <c r="F110" s="135"/>
    </row>
    <row r="111" spans="2:6" ht="52.8" x14ac:dyDescent="0.25">
      <c r="B111" s="42"/>
      <c r="C111" s="41"/>
      <c r="D111" s="95" t="s">
        <v>187</v>
      </c>
      <c r="E111" s="97" t="s">
        <v>188</v>
      </c>
      <c r="F111" s="135"/>
    </row>
    <row r="112" spans="2:6" ht="13.8" x14ac:dyDescent="0.25">
      <c r="B112" s="42"/>
      <c r="C112" s="41"/>
      <c r="D112" s="50"/>
      <c r="E112" s="50"/>
      <c r="F112" s="135"/>
    </row>
    <row r="113" spans="2:6" ht="13.8" x14ac:dyDescent="0.25">
      <c r="B113" s="42"/>
      <c r="C113" s="53" t="s">
        <v>189</v>
      </c>
      <c r="D113" s="50"/>
      <c r="E113" s="50"/>
      <c r="F113" s="135"/>
    </row>
    <row r="114" spans="2:6" ht="39.6" x14ac:dyDescent="0.25">
      <c r="B114" s="42"/>
      <c r="C114" s="41"/>
      <c r="D114" s="95" t="s">
        <v>190</v>
      </c>
      <c r="E114" s="97" t="s">
        <v>191</v>
      </c>
      <c r="F114" s="135"/>
    </row>
    <row r="115" spans="2:6" ht="13.8" x14ac:dyDescent="0.25">
      <c r="C115" s="41"/>
      <c r="D115" s="50"/>
      <c r="E115" s="50"/>
    </row>
    <row r="116" spans="2:6" ht="29.7" customHeight="1" x14ac:dyDescent="0.25">
      <c r="C116" s="53" t="s">
        <v>192</v>
      </c>
      <c r="D116" s="50"/>
      <c r="E116" s="50"/>
    </row>
    <row r="117" spans="2:6" ht="39.6" x14ac:dyDescent="0.25">
      <c r="C117" s="41"/>
      <c r="D117" s="95" t="s">
        <v>193</v>
      </c>
      <c r="E117" s="96" t="s">
        <v>194</v>
      </c>
    </row>
    <row r="118" spans="2:6" ht="39.6" x14ac:dyDescent="0.25">
      <c r="C118" s="41"/>
      <c r="D118" s="95" t="s">
        <v>195</v>
      </c>
      <c r="E118" s="97" t="s">
        <v>196</v>
      </c>
    </row>
    <row r="119" spans="2:6" ht="26.4" x14ac:dyDescent="0.25">
      <c r="C119" s="41"/>
      <c r="D119" s="95" t="s">
        <v>197</v>
      </c>
      <c r="E119" s="96" t="s">
        <v>268</v>
      </c>
    </row>
    <row r="120" spans="2:6" ht="13.8" x14ac:dyDescent="0.25">
      <c r="C120" s="41"/>
      <c r="D120" s="50"/>
      <c r="E120" s="50"/>
    </row>
    <row r="121" spans="2:6" ht="13.8" x14ac:dyDescent="0.25">
      <c r="C121" s="53" t="s">
        <v>198</v>
      </c>
      <c r="D121" s="50"/>
      <c r="E121" s="50"/>
    </row>
    <row r="122" spans="2:6" ht="26.4" x14ac:dyDescent="0.25">
      <c r="C122" s="41"/>
      <c r="D122" s="95" t="s">
        <v>199</v>
      </c>
      <c r="E122" s="97" t="s">
        <v>200</v>
      </c>
    </row>
    <row r="123" spans="2:6" ht="13.8" x14ac:dyDescent="0.25">
      <c r="C123" s="41"/>
      <c r="D123" s="42"/>
      <c r="E123" s="42"/>
    </row>
  </sheetData>
  <pageMargins left="0.37" right="0.49" top="0.55000000000000004" bottom="0.47" header="0.23" footer="0.21"/>
  <pageSetup paperSize="9" scale="94" orientation="portrait" r:id="rId1"/>
  <headerFooter alignWithMargins="0">
    <oddHeader>&amp;C&amp;A&amp;RLiite 5, Vaatimuslomake</oddHeader>
    <oddFooter>&amp;LTietoliikennepalvelujen kilpailutus&amp;R&amp;P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D102-67E3-4D4C-8465-2DD6F3B07865}">
  <sheetPr>
    <tabColor theme="2" tint="-9.9978637043366805E-2"/>
    <outlinePr summaryBelow="0"/>
  </sheetPr>
  <dimension ref="A1:Q112"/>
  <sheetViews>
    <sheetView topLeftCell="A62" zoomScaleNormal="100" workbookViewId="0">
      <selection activeCell="G75" sqref="G75"/>
    </sheetView>
  </sheetViews>
  <sheetFormatPr defaultColWidth="8.6640625" defaultRowHeight="13.2" x14ac:dyDescent="0.25"/>
  <cols>
    <col min="1" max="3" width="2" customWidth="1"/>
    <col min="4" max="4" width="5.33203125" customWidth="1"/>
    <col min="5" max="5" width="6.33203125" customWidth="1"/>
    <col min="6" max="7" width="73" customWidth="1"/>
    <col min="8" max="8" width="3" customWidth="1"/>
    <col min="9" max="9" width="47.109375" style="138" customWidth="1"/>
    <col min="11" max="11" width="7.6640625" style="134" customWidth="1"/>
    <col min="12" max="17" width="9.109375" style="75"/>
  </cols>
  <sheetData>
    <row r="1" spans="1:17" s="14" customFormat="1" ht="16.5" customHeight="1" x14ac:dyDescent="0.25">
      <c r="A1" s="26" t="s">
        <v>269</v>
      </c>
      <c r="B1" s="172" t="str">
        <f>Ohje!B2</f>
        <v>&lt;Järjestelmä X&gt;</v>
      </c>
      <c r="C1" s="172"/>
      <c r="D1" s="172"/>
      <c r="E1" s="172"/>
      <c r="F1" s="172"/>
      <c r="G1" s="172"/>
      <c r="H1" s="172"/>
      <c r="I1" s="138"/>
      <c r="J1" s="89"/>
      <c r="K1" s="90"/>
      <c r="L1" s="90"/>
      <c r="M1" s="90"/>
      <c r="N1" s="90"/>
      <c r="O1" s="90"/>
      <c r="P1" s="90"/>
      <c r="Q1" s="18"/>
    </row>
    <row r="2" spans="1:17" s="14" customFormat="1" ht="15.6" x14ac:dyDescent="0.25">
      <c r="B2" s="179" t="s">
        <v>270</v>
      </c>
      <c r="C2" s="179"/>
      <c r="D2" s="179"/>
      <c r="E2" s="179"/>
      <c r="F2" s="179"/>
      <c r="G2" s="179"/>
      <c r="H2" s="179"/>
      <c r="I2" s="142" t="s">
        <v>1</v>
      </c>
      <c r="J2" s="89"/>
      <c r="K2" s="90"/>
      <c r="L2" s="90"/>
      <c r="M2" s="90"/>
      <c r="N2" s="90"/>
      <c r="O2" s="90"/>
      <c r="P2" s="90"/>
      <c r="Q2" s="18"/>
    </row>
    <row r="3" spans="1:17" s="14" customFormat="1" ht="15.6" x14ac:dyDescent="0.25">
      <c r="B3" s="63" t="s">
        <v>271</v>
      </c>
      <c r="C3" s="63"/>
      <c r="D3" s="23"/>
      <c r="E3" s="24"/>
      <c r="F3" s="115"/>
      <c r="G3" s="25"/>
      <c r="H3" s="70"/>
      <c r="I3" s="138"/>
      <c r="J3" s="89"/>
      <c r="K3" s="90"/>
      <c r="L3" s="90"/>
      <c r="M3" s="90"/>
      <c r="N3" s="90"/>
      <c r="O3" s="90"/>
      <c r="P3" s="90"/>
      <c r="Q3" s="18"/>
    </row>
    <row r="4" spans="1:17" s="14" customFormat="1" ht="75" customHeight="1" x14ac:dyDescent="0.25">
      <c r="C4" s="19"/>
      <c r="E4" s="20"/>
      <c r="F4" s="171" t="s">
        <v>272</v>
      </c>
      <c r="G4" s="175"/>
      <c r="H4" s="31"/>
      <c r="I4" s="138"/>
      <c r="J4" s="89"/>
      <c r="K4" s="89"/>
      <c r="L4" s="90"/>
      <c r="M4" s="90"/>
      <c r="N4" s="90"/>
      <c r="O4" s="90"/>
      <c r="P4" s="90"/>
      <c r="Q4" s="18"/>
    </row>
    <row r="5" spans="1:17" s="14" customFormat="1" ht="15.6" x14ac:dyDescent="0.25">
      <c r="B5" s="63" t="s">
        <v>273</v>
      </c>
      <c r="C5" s="63"/>
      <c r="D5" s="23"/>
      <c r="E5" s="24"/>
      <c r="F5" s="115"/>
      <c r="G5" s="25"/>
      <c r="H5" s="70"/>
      <c r="I5" s="138"/>
      <c r="J5" s="89"/>
      <c r="K5" s="90"/>
      <c r="L5" s="90"/>
      <c r="M5" s="90"/>
      <c r="N5" s="90"/>
      <c r="O5" s="90"/>
      <c r="P5" s="90"/>
      <c r="Q5" s="18"/>
    </row>
    <row r="6" spans="1:17" s="14" customFormat="1" ht="117.9" customHeight="1" x14ac:dyDescent="0.25">
      <c r="C6" s="19"/>
      <c r="E6" s="20"/>
      <c r="F6" s="171" t="s">
        <v>274</v>
      </c>
      <c r="G6" s="178"/>
      <c r="H6" s="31"/>
      <c r="I6" s="138"/>
      <c r="J6" s="89"/>
      <c r="K6" s="90"/>
      <c r="L6" s="90"/>
      <c r="M6" s="90"/>
      <c r="N6" s="90"/>
      <c r="O6" s="90"/>
      <c r="P6" s="90"/>
      <c r="Q6" s="18"/>
    </row>
    <row r="7" spans="1:17" s="14" customFormat="1" ht="291" customHeight="1" x14ac:dyDescent="0.25">
      <c r="C7" s="19"/>
      <c r="E7" s="20"/>
      <c r="F7" s="171" t="s">
        <v>275</v>
      </c>
      <c r="G7" s="175"/>
      <c r="H7" s="31"/>
      <c r="I7" s="139"/>
      <c r="J7" s="89"/>
      <c r="K7" s="90"/>
      <c r="L7" s="90"/>
      <c r="M7" s="90"/>
      <c r="N7" s="90"/>
      <c r="O7" s="90"/>
      <c r="P7" s="90"/>
      <c r="Q7" s="18"/>
    </row>
    <row r="8" spans="1:17" s="14" customFormat="1" ht="263.25" customHeight="1" x14ac:dyDescent="0.25">
      <c r="C8" s="19"/>
      <c r="E8" s="20"/>
      <c r="F8" s="171" t="s">
        <v>276</v>
      </c>
      <c r="G8" s="175"/>
      <c r="H8" s="31"/>
      <c r="I8" s="138"/>
      <c r="J8" s="89"/>
      <c r="K8" s="90"/>
      <c r="L8" s="90"/>
      <c r="M8" s="90"/>
      <c r="N8" s="90"/>
      <c r="O8" s="90"/>
      <c r="P8" s="90"/>
      <c r="Q8" s="18"/>
    </row>
    <row r="9" spans="1:17" s="14" customFormat="1" ht="50.25" customHeight="1" x14ac:dyDescent="0.25">
      <c r="C9" s="19"/>
      <c r="E9" s="20"/>
      <c r="F9" s="171" t="s">
        <v>277</v>
      </c>
      <c r="G9" s="175"/>
      <c r="H9" s="31"/>
      <c r="I9" s="138"/>
      <c r="J9" s="89"/>
      <c r="K9" s="90"/>
      <c r="L9" s="90"/>
      <c r="M9" s="90"/>
      <c r="N9" s="90"/>
      <c r="O9" s="90"/>
      <c r="P9" s="90"/>
      <c r="Q9" s="18"/>
    </row>
    <row r="10" spans="1:17" s="14" customFormat="1" ht="24" customHeight="1" x14ac:dyDescent="0.25">
      <c r="B10" s="24" t="s">
        <v>278</v>
      </c>
      <c r="C10" s="19"/>
      <c r="E10" s="20"/>
      <c r="F10" s="115"/>
      <c r="G10" s="25"/>
      <c r="H10" s="70"/>
      <c r="I10" s="138"/>
      <c r="J10" s="61"/>
      <c r="K10" s="137"/>
      <c r="L10" s="61"/>
      <c r="M10" s="61"/>
      <c r="N10" s="88"/>
      <c r="O10" s="88"/>
      <c r="P10" s="90"/>
      <c r="Q10" s="18"/>
    </row>
    <row r="11" spans="1:17" s="14" customFormat="1" ht="115.5" customHeight="1" x14ac:dyDescent="0.25">
      <c r="C11" s="19"/>
      <c r="E11" s="20"/>
      <c r="F11" s="176" t="s">
        <v>279</v>
      </c>
      <c r="G11" s="177"/>
      <c r="H11" s="31"/>
      <c r="I11" s="138"/>
      <c r="J11" s="61"/>
      <c r="K11" s="137"/>
      <c r="L11" s="61"/>
      <c r="M11" s="61"/>
      <c r="N11" s="88"/>
      <c r="O11" s="88"/>
      <c r="P11" s="90"/>
      <c r="Q11" s="18"/>
    </row>
    <row r="12" spans="1:17" s="14" customFormat="1" ht="15.6" x14ac:dyDescent="0.25">
      <c r="A12" s="26" t="s">
        <v>280</v>
      </c>
      <c r="B12" s="24" t="s">
        <v>281</v>
      </c>
      <c r="C12" s="19"/>
      <c r="E12" s="24"/>
      <c r="F12" s="115"/>
      <c r="G12" s="30"/>
      <c r="H12" s="70"/>
      <c r="I12" s="140"/>
      <c r="J12" s="61"/>
      <c r="K12" s="137"/>
      <c r="L12" s="61"/>
      <c r="M12" s="61"/>
      <c r="N12" s="88"/>
      <c r="O12" s="88"/>
      <c r="P12" s="90"/>
      <c r="Q12" s="18"/>
    </row>
    <row r="13" spans="1:17" s="14" customFormat="1" ht="13.8" x14ac:dyDescent="0.25">
      <c r="C13" s="19"/>
      <c r="E13" s="20"/>
      <c r="F13" s="171"/>
      <c r="G13" s="175"/>
      <c r="H13" s="61"/>
      <c r="I13" s="138"/>
      <c r="J13" s="61"/>
      <c r="K13" s="137"/>
      <c r="L13" s="61"/>
      <c r="M13" s="61"/>
      <c r="N13" s="88"/>
      <c r="O13" s="88"/>
      <c r="P13" s="90"/>
      <c r="Q13" s="18"/>
    </row>
    <row r="14" spans="1:17" x14ac:dyDescent="0.25">
      <c r="I14" s="140"/>
    </row>
    <row r="15" spans="1:17" x14ac:dyDescent="0.25">
      <c r="F15" s="7" t="s">
        <v>282</v>
      </c>
      <c r="G15" s="74" t="s">
        <v>283</v>
      </c>
      <c r="I15" s="140"/>
      <c r="J15" s="12" t="s">
        <v>284</v>
      </c>
    </row>
    <row r="16" spans="1:17" ht="186" customHeight="1" x14ac:dyDescent="0.25">
      <c r="D16" s="67" t="s">
        <v>285</v>
      </c>
      <c r="E16" s="108" t="s">
        <v>269</v>
      </c>
      <c r="F16" s="157" t="s">
        <v>286</v>
      </c>
      <c r="G16" s="97" t="s">
        <v>287</v>
      </c>
      <c r="I16" s="140"/>
      <c r="J16" s="119">
        <v>60</v>
      </c>
    </row>
    <row r="17" spans="1:17" ht="114.75" customHeight="1" x14ac:dyDescent="0.25">
      <c r="D17" s="67" t="s">
        <v>288</v>
      </c>
      <c r="E17" s="108" t="s">
        <v>269</v>
      </c>
      <c r="F17" s="109" t="s">
        <v>289</v>
      </c>
      <c r="G17" s="110" t="s">
        <v>290</v>
      </c>
      <c r="I17" s="140"/>
      <c r="J17" s="119">
        <v>20</v>
      </c>
    </row>
    <row r="18" spans="1:17" ht="177.75" customHeight="1" x14ac:dyDescent="0.25">
      <c r="D18" s="67" t="s">
        <v>291</v>
      </c>
      <c r="E18" s="108" t="s">
        <v>269</v>
      </c>
      <c r="F18" s="109" t="s">
        <v>289</v>
      </c>
      <c r="G18" s="110" t="s">
        <v>290</v>
      </c>
      <c r="I18" s="140"/>
      <c r="J18" s="119">
        <v>40</v>
      </c>
    </row>
    <row r="19" spans="1:17" ht="13.8" x14ac:dyDescent="0.25">
      <c r="I19" s="140"/>
      <c r="J19" s="9" t="s">
        <v>292</v>
      </c>
    </row>
    <row r="20" spans="1:17" s="14" customFormat="1" ht="15.6" x14ac:dyDescent="0.25">
      <c r="B20" s="24"/>
      <c r="C20" s="19"/>
      <c r="E20" s="24"/>
      <c r="F20" s="115"/>
      <c r="G20" s="30"/>
      <c r="H20" s="70"/>
      <c r="I20" s="140"/>
      <c r="J20" s="120">
        <f>SUM(J16:J18)</f>
        <v>120</v>
      </c>
      <c r="K20" s="137"/>
      <c r="L20" s="61"/>
      <c r="M20" s="61"/>
      <c r="N20" s="88"/>
      <c r="O20" s="88"/>
      <c r="P20" s="90"/>
      <c r="Q20" s="18"/>
    </row>
    <row r="21" spans="1:17" s="14" customFormat="1" ht="15.6" x14ac:dyDescent="0.25">
      <c r="B21" s="24"/>
      <c r="C21" s="19"/>
      <c r="E21" s="24"/>
      <c r="F21" s="115"/>
      <c r="G21" s="30"/>
      <c r="H21" s="70"/>
      <c r="I21" s="140"/>
      <c r="J21" s="61"/>
      <c r="K21" s="137"/>
      <c r="L21" s="61"/>
      <c r="M21" s="61"/>
      <c r="N21" s="88"/>
      <c r="O21" s="88"/>
      <c r="P21" s="90"/>
      <c r="Q21" s="18"/>
    </row>
    <row r="22" spans="1:17" s="14" customFormat="1" ht="15.6" x14ac:dyDescent="0.25">
      <c r="A22" s="26" t="s">
        <v>293</v>
      </c>
      <c r="B22" s="24" t="s">
        <v>294</v>
      </c>
      <c r="C22" s="19"/>
      <c r="E22" s="24"/>
      <c r="F22" s="115"/>
      <c r="G22" s="30"/>
      <c r="H22" s="70"/>
      <c r="I22" s="140"/>
      <c r="J22" s="61"/>
      <c r="K22" s="137"/>
      <c r="L22" s="61"/>
      <c r="M22" s="61"/>
      <c r="N22" s="88"/>
      <c r="O22" s="88"/>
      <c r="P22" s="90"/>
      <c r="Q22" s="18"/>
    </row>
    <row r="23" spans="1:17" s="14" customFormat="1" ht="47.25" customHeight="1" x14ac:dyDescent="0.25">
      <c r="C23" s="19"/>
      <c r="E23" s="20"/>
      <c r="F23" s="171"/>
      <c r="G23" s="175"/>
      <c r="H23" s="61"/>
      <c r="I23" s="140"/>
      <c r="J23" s="61"/>
      <c r="K23" s="137"/>
      <c r="L23" s="61"/>
      <c r="M23" s="61"/>
      <c r="N23" s="88"/>
      <c r="O23" s="88"/>
      <c r="P23" s="90"/>
      <c r="Q23" s="18"/>
    </row>
    <row r="25" spans="1:17" x14ac:dyDescent="0.25">
      <c r="F25" s="7" t="s">
        <v>282</v>
      </c>
      <c r="G25" s="74" t="s">
        <v>283</v>
      </c>
      <c r="J25" s="12" t="s">
        <v>284</v>
      </c>
    </row>
    <row r="26" spans="1:17" ht="123" customHeight="1" x14ac:dyDescent="0.25">
      <c r="D26" s="67" t="s">
        <v>295</v>
      </c>
      <c r="E26" s="108" t="s">
        <v>269</v>
      </c>
      <c r="F26" s="109" t="s">
        <v>289</v>
      </c>
      <c r="G26" s="110" t="s">
        <v>290</v>
      </c>
      <c r="J26" s="119">
        <v>40</v>
      </c>
    </row>
    <row r="27" spans="1:17" ht="116.25" customHeight="1" x14ac:dyDescent="0.25">
      <c r="D27" s="67" t="s">
        <v>296</v>
      </c>
      <c r="E27" s="108" t="s">
        <v>269</v>
      </c>
      <c r="F27" s="109" t="s">
        <v>289</v>
      </c>
      <c r="G27" s="110" t="s">
        <v>290</v>
      </c>
      <c r="J27" s="119">
        <v>40</v>
      </c>
    </row>
    <row r="28" spans="1:17" ht="116.25" customHeight="1" x14ac:dyDescent="0.25">
      <c r="D28" s="67" t="s">
        <v>297</v>
      </c>
      <c r="E28" s="108" t="s">
        <v>269</v>
      </c>
      <c r="F28" s="109" t="s">
        <v>289</v>
      </c>
      <c r="G28" s="110" t="s">
        <v>290</v>
      </c>
      <c r="J28" s="119">
        <v>40</v>
      </c>
    </row>
    <row r="29" spans="1:17" ht="13.8" x14ac:dyDescent="0.25">
      <c r="J29" s="9" t="s">
        <v>292</v>
      </c>
    </row>
    <row r="30" spans="1:17" s="14" customFormat="1" ht="15.6" x14ac:dyDescent="0.25">
      <c r="B30" s="24"/>
      <c r="C30" s="19"/>
      <c r="E30" s="24"/>
      <c r="F30" s="115"/>
      <c r="G30" s="30"/>
      <c r="H30" s="70"/>
      <c r="I30" s="138"/>
      <c r="J30" s="120">
        <f>SUM(J26:J28)</f>
        <v>120</v>
      </c>
      <c r="K30" s="137"/>
      <c r="L30" s="61"/>
      <c r="M30" s="61"/>
      <c r="N30" s="88"/>
      <c r="O30" s="88"/>
      <c r="P30" s="90"/>
      <c r="Q30" s="18"/>
    </row>
    <row r="31" spans="1:17" s="14" customFormat="1" ht="15.6" x14ac:dyDescent="0.25">
      <c r="B31" s="24"/>
      <c r="C31" s="19"/>
      <c r="E31" s="24"/>
      <c r="F31" s="115"/>
      <c r="G31" s="30"/>
      <c r="H31" s="70"/>
      <c r="I31" s="138"/>
      <c r="J31" s="61"/>
      <c r="K31" s="137"/>
      <c r="L31" s="61"/>
      <c r="M31" s="61"/>
      <c r="N31" s="88"/>
      <c r="O31" s="88"/>
      <c r="P31" s="90"/>
      <c r="Q31" s="18"/>
    </row>
    <row r="32" spans="1:17" s="14" customFormat="1" ht="15.6" x14ac:dyDescent="0.25">
      <c r="A32" s="26" t="s">
        <v>298</v>
      </c>
      <c r="B32" s="24" t="s">
        <v>299</v>
      </c>
      <c r="C32" s="19"/>
      <c r="E32" s="24"/>
      <c r="F32" s="115"/>
      <c r="G32" s="30"/>
      <c r="H32" s="70"/>
      <c r="I32" s="138"/>
      <c r="J32" s="61"/>
      <c r="K32" s="137"/>
      <c r="L32" s="61"/>
      <c r="M32" s="61"/>
      <c r="N32" s="88"/>
      <c r="O32" s="88"/>
      <c r="P32" s="90"/>
      <c r="Q32" s="18"/>
    </row>
    <row r="33" spans="1:17" s="14" customFormat="1" ht="13.8" x14ac:dyDescent="0.25">
      <c r="C33" s="19"/>
      <c r="E33" s="20"/>
      <c r="F33" s="171"/>
      <c r="G33" s="175"/>
      <c r="H33" s="61"/>
      <c r="I33" s="138"/>
      <c r="J33" s="61"/>
      <c r="K33" s="137"/>
      <c r="L33" s="61"/>
      <c r="M33" s="61"/>
      <c r="N33" s="88"/>
      <c r="O33" s="88"/>
      <c r="P33" s="90"/>
      <c r="Q33" s="18"/>
    </row>
    <row r="35" spans="1:17" x14ac:dyDescent="0.25">
      <c r="F35" s="7" t="s">
        <v>282</v>
      </c>
      <c r="G35" s="74" t="s">
        <v>283</v>
      </c>
      <c r="J35" s="12" t="s">
        <v>284</v>
      </c>
    </row>
    <row r="36" spans="1:17" ht="141.75" customHeight="1" x14ac:dyDescent="0.25">
      <c r="D36" s="67" t="s">
        <v>300</v>
      </c>
      <c r="E36" s="108" t="s">
        <v>269</v>
      </c>
      <c r="F36" s="109" t="s">
        <v>289</v>
      </c>
      <c r="G36" s="110" t="s">
        <v>290</v>
      </c>
      <c r="J36" s="119">
        <v>40</v>
      </c>
    </row>
    <row r="37" spans="1:17" ht="116.25" customHeight="1" x14ac:dyDescent="0.25">
      <c r="D37" s="67" t="s">
        <v>301</v>
      </c>
      <c r="E37" s="108" t="s">
        <v>269</v>
      </c>
      <c r="F37" s="109" t="s">
        <v>289</v>
      </c>
      <c r="G37" s="110" t="s">
        <v>290</v>
      </c>
      <c r="J37" s="119">
        <v>40</v>
      </c>
    </row>
    <row r="38" spans="1:17" ht="116.25" customHeight="1" x14ac:dyDescent="0.25">
      <c r="D38" s="67" t="s">
        <v>302</v>
      </c>
      <c r="E38" s="108" t="s">
        <v>269</v>
      </c>
      <c r="F38" s="109" t="s">
        <v>289</v>
      </c>
      <c r="G38" s="110" t="s">
        <v>290</v>
      </c>
      <c r="J38" s="119">
        <v>40</v>
      </c>
    </row>
    <row r="39" spans="1:17" ht="13.8" x14ac:dyDescent="0.25">
      <c r="J39" s="9" t="s">
        <v>292</v>
      </c>
    </row>
    <row r="40" spans="1:17" s="14" customFormat="1" ht="15.6" x14ac:dyDescent="0.25">
      <c r="B40" s="24"/>
      <c r="C40" s="19"/>
      <c r="E40" s="24"/>
      <c r="F40" s="115"/>
      <c r="G40" s="30"/>
      <c r="H40" s="70"/>
      <c r="I40" s="138"/>
      <c r="J40" s="120">
        <f>SUM(J36:J38)</f>
        <v>120</v>
      </c>
      <c r="K40" s="137"/>
      <c r="L40" s="61"/>
      <c r="M40" s="61"/>
      <c r="N40" s="88"/>
      <c r="O40" s="88"/>
      <c r="P40" s="90"/>
      <c r="Q40" s="18"/>
    </row>
    <row r="41" spans="1:17" s="14" customFormat="1" ht="15.6" x14ac:dyDescent="0.25">
      <c r="B41" s="24"/>
      <c r="C41" s="19"/>
      <c r="E41" s="24"/>
      <c r="F41" s="115"/>
      <c r="G41" s="30"/>
      <c r="H41" s="70"/>
      <c r="I41" s="138"/>
      <c r="J41" s="61"/>
      <c r="K41" s="137"/>
      <c r="L41" s="61"/>
      <c r="M41" s="61"/>
      <c r="N41" s="88"/>
      <c r="O41" s="88"/>
      <c r="P41" s="90"/>
      <c r="Q41" s="18"/>
    </row>
    <row r="42" spans="1:17" s="14" customFormat="1" ht="15.6" x14ac:dyDescent="0.25">
      <c r="A42" s="26" t="s">
        <v>303</v>
      </c>
      <c r="B42" s="24" t="s">
        <v>304</v>
      </c>
      <c r="C42" s="19"/>
      <c r="E42" s="24"/>
      <c r="F42" s="115"/>
      <c r="G42" s="30"/>
      <c r="H42" s="70"/>
      <c r="I42" s="138"/>
      <c r="J42" s="61"/>
      <c r="K42" s="137"/>
      <c r="L42" s="61"/>
      <c r="M42" s="61"/>
      <c r="N42" s="88"/>
      <c r="O42" s="88"/>
      <c r="P42" s="90"/>
      <c r="Q42" s="18"/>
    </row>
    <row r="43" spans="1:17" s="14" customFormat="1" ht="13.8" x14ac:dyDescent="0.25">
      <c r="C43" s="19"/>
      <c r="E43" s="20"/>
      <c r="F43" s="171"/>
      <c r="G43" s="175"/>
      <c r="H43" s="61"/>
      <c r="I43" s="138"/>
      <c r="J43" s="61"/>
      <c r="K43" s="137"/>
      <c r="L43" s="61"/>
      <c r="M43" s="61"/>
      <c r="N43" s="88"/>
      <c r="O43" s="88"/>
      <c r="P43" s="90"/>
      <c r="Q43" s="18"/>
    </row>
    <row r="45" spans="1:17" x14ac:dyDescent="0.25">
      <c r="F45" s="7" t="s">
        <v>282</v>
      </c>
      <c r="G45" s="74" t="s">
        <v>283</v>
      </c>
      <c r="J45" s="12" t="s">
        <v>284</v>
      </c>
    </row>
    <row r="46" spans="1:17" ht="112.5" customHeight="1" x14ac:dyDescent="0.25">
      <c r="D46" s="67" t="s">
        <v>305</v>
      </c>
      <c r="E46" s="108" t="s">
        <v>269</v>
      </c>
      <c r="F46" s="109" t="s">
        <v>289</v>
      </c>
      <c r="G46" s="110" t="s">
        <v>290</v>
      </c>
      <c r="J46" s="119">
        <v>30</v>
      </c>
    </row>
    <row r="47" spans="1:17" ht="217.5" customHeight="1" x14ac:dyDescent="0.25">
      <c r="D47" s="67" t="s">
        <v>306</v>
      </c>
      <c r="E47" s="108" t="s">
        <v>269</v>
      </c>
      <c r="F47" s="109" t="s">
        <v>289</v>
      </c>
      <c r="G47" s="110" t="s">
        <v>290</v>
      </c>
      <c r="J47" s="119">
        <v>30</v>
      </c>
    </row>
    <row r="48" spans="1:17" ht="13.8" x14ac:dyDescent="0.25">
      <c r="J48" s="9" t="s">
        <v>292</v>
      </c>
    </row>
    <row r="49" spans="1:17" s="14" customFormat="1" ht="15.6" x14ac:dyDescent="0.25">
      <c r="B49" s="24"/>
      <c r="C49" s="19"/>
      <c r="E49" s="24"/>
      <c r="F49" s="115"/>
      <c r="G49" s="30"/>
      <c r="H49" s="70"/>
      <c r="I49" s="138"/>
      <c r="J49" s="120">
        <f>SUM(J46:J47)</f>
        <v>60</v>
      </c>
      <c r="K49" s="137"/>
      <c r="L49" s="61"/>
      <c r="M49" s="61"/>
      <c r="N49" s="88"/>
      <c r="O49" s="88"/>
      <c r="P49" s="90"/>
      <c r="Q49" s="18"/>
    </row>
    <row r="50" spans="1:17" s="14" customFormat="1" ht="15.6" x14ac:dyDescent="0.25">
      <c r="B50" s="24"/>
      <c r="C50" s="19"/>
      <c r="E50" s="24"/>
      <c r="F50" s="115"/>
      <c r="G50" s="30"/>
      <c r="H50" s="70"/>
      <c r="I50" s="138"/>
      <c r="J50" s="61"/>
      <c r="K50" s="137"/>
      <c r="L50" s="61"/>
      <c r="M50" s="61"/>
      <c r="N50" s="88"/>
      <c r="O50" s="88"/>
      <c r="P50" s="90"/>
      <c r="Q50" s="18"/>
    </row>
    <row r="51" spans="1:17" s="14" customFormat="1" ht="15.6" x14ac:dyDescent="0.25">
      <c r="A51" s="26" t="s">
        <v>307</v>
      </c>
      <c r="B51" s="24" t="s">
        <v>308</v>
      </c>
      <c r="C51" s="19"/>
      <c r="E51" s="24"/>
      <c r="F51" s="115"/>
      <c r="G51" s="30"/>
      <c r="H51" s="70"/>
      <c r="I51" s="138"/>
      <c r="J51" s="61"/>
      <c r="K51" s="137"/>
      <c r="L51" s="61"/>
      <c r="M51" s="61"/>
      <c r="N51" s="88"/>
      <c r="O51" s="88"/>
      <c r="P51" s="90"/>
      <c r="Q51" s="18"/>
    </row>
    <row r="52" spans="1:17" s="14" customFormat="1" ht="13.8" x14ac:dyDescent="0.25">
      <c r="C52" s="19"/>
      <c r="E52" s="20"/>
      <c r="F52" s="171"/>
      <c r="G52" s="175"/>
      <c r="H52" s="61"/>
      <c r="I52" s="138"/>
      <c r="J52" s="61"/>
      <c r="K52" s="137"/>
      <c r="L52" s="61"/>
      <c r="M52" s="61"/>
      <c r="N52" s="88"/>
      <c r="O52" s="88"/>
      <c r="P52" s="90"/>
      <c r="Q52" s="18"/>
    </row>
    <row r="53" spans="1:17" x14ac:dyDescent="0.25">
      <c r="I53"/>
    </row>
    <row r="54" spans="1:17" x14ac:dyDescent="0.25">
      <c r="F54" s="7" t="s">
        <v>282</v>
      </c>
      <c r="G54" s="74" t="s">
        <v>283</v>
      </c>
      <c r="J54" s="12" t="s">
        <v>284</v>
      </c>
    </row>
    <row r="55" spans="1:17" ht="300" customHeight="1" x14ac:dyDescent="0.25">
      <c r="D55" s="67" t="s">
        <v>309</v>
      </c>
      <c r="E55" s="108" t="s">
        <v>269</v>
      </c>
      <c r="F55" s="109" t="s">
        <v>310</v>
      </c>
      <c r="G55" s="110" t="s">
        <v>311</v>
      </c>
      <c r="J55" s="119">
        <v>60</v>
      </c>
    </row>
    <row r="56" spans="1:17" ht="117.75" customHeight="1" x14ac:dyDescent="0.25">
      <c r="D56" s="67" t="s">
        <v>312</v>
      </c>
      <c r="E56" s="108" t="s">
        <v>269</v>
      </c>
      <c r="F56" s="109" t="s">
        <v>289</v>
      </c>
      <c r="G56" s="110" t="s">
        <v>290</v>
      </c>
      <c r="J56" s="119">
        <v>40</v>
      </c>
    </row>
    <row r="57" spans="1:17" ht="13.8" x14ac:dyDescent="0.25">
      <c r="J57" s="9" t="s">
        <v>292</v>
      </c>
    </row>
    <row r="58" spans="1:17" s="14" customFormat="1" ht="15.6" x14ac:dyDescent="0.25">
      <c r="B58" s="24"/>
      <c r="C58" s="19"/>
      <c r="E58" s="24"/>
      <c r="F58" s="115"/>
      <c r="G58" s="30"/>
      <c r="H58" s="70"/>
      <c r="I58" s="138"/>
      <c r="J58" s="120">
        <f>SUM(J55:J56)</f>
        <v>100</v>
      </c>
      <c r="K58" s="137"/>
      <c r="L58" s="61"/>
      <c r="M58" s="61"/>
      <c r="N58" s="88"/>
      <c r="O58" s="88"/>
      <c r="P58" s="90"/>
      <c r="Q58" s="18"/>
    </row>
    <row r="59" spans="1:17" s="14" customFormat="1" ht="15.6" x14ac:dyDescent="0.25">
      <c r="B59" s="24"/>
      <c r="C59" s="19"/>
      <c r="E59" s="24"/>
      <c r="F59" s="115"/>
      <c r="G59" s="30"/>
      <c r="H59" s="70"/>
      <c r="I59" s="140"/>
      <c r="J59" s="61"/>
      <c r="K59" s="137"/>
      <c r="L59" s="61"/>
      <c r="M59" s="61"/>
      <c r="N59" s="88"/>
      <c r="O59" s="88"/>
      <c r="P59" s="90"/>
      <c r="Q59" s="18"/>
    </row>
    <row r="60" spans="1:17" s="14" customFormat="1" ht="15.6" x14ac:dyDescent="0.25">
      <c r="A60" s="26" t="s">
        <v>313</v>
      </c>
      <c r="B60" s="24" t="s">
        <v>314</v>
      </c>
      <c r="C60" s="19"/>
      <c r="E60" s="24"/>
      <c r="F60" s="115"/>
      <c r="G60" s="30"/>
      <c r="H60" s="70"/>
      <c r="I60" s="138"/>
      <c r="J60" s="61"/>
      <c r="K60" s="137"/>
      <c r="L60" s="61"/>
      <c r="M60" s="61"/>
      <c r="N60" s="88"/>
      <c r="O60" s="88"/>
      <c r="P60" s="90"/>
      <c r="Q60" s="18"/>
    </row>
    <row r="61" spans="1:17" s="14" customFormat="1" ht="13.8" x14ac:dyDescent="0.25">
      <c r="C61" s="19"/>
      <c r="E61" s="20"/>
      <c r="F61" s="171"/>
      <c r="G61" s="175"/>
      <c r="H61" s="61"/>
      <c r="I61" s="140"/>
      <c r="J61" s="61"/>
      <c r="K61" s="137"/>
      <c r="L61" s="61"/>
      <c r="M61" s="61"/>
      <c r="N61" s="88"/>
      <c r="O61" s="88"/>
      <c r="P61" s="90"/>
      <c r="Q61" s="18"/>
    </row>
    <row r="63" spans="1:17" x14ac:dyDescent="0.25">
      <c r="F63" s="7" t="s">
        <v>282</v>
      </c>
      <c r="G63" s="74" t="s">
        <v>283</v>
      </c>
      <c r="J63" s="12" t="s">
        <v>284</v>
      </c>
    </row>
    <row r="64" spans="1:17" ht="178.5" customHeight="1" x14ac:dyDescent="0.25">
      <c r="D64" s="67" t="s">
        <v>309</v>
      </c>
      <c r="E64" s="108" t="s">
        <v>269</v>
      </c>
      <c r="F64" s="109" t="s">
        <v>315</v>
      </c>
      <c r="G64" s="110" t="s">
        <v>316</v>
      </c>
      <c r="J64" s="119">
        <v>40</v>
      </c>
    </row>
    <row r="65" spans="1:17" ht="171" customHeight="1" x14ac:dyDescent="0.25">
      <c r="D65" s="67" t="s">
        <v>317</v>
      </c>
      <c r="E65" s="108" t="s">
        <v>269</v>
      </c>
      <c r="F65" s="109" t="s">
        <v>318</v>
      </c>
      <c r="G65" s="110" t="s">
        <v>319</v>
      </c>
      <c r="J65" s="119">
        <v>60</v>
      </c>
    </row>
    <row r="66" spans="1:17" ht="13.8" x14ac:dyDescent="0.25">
      <c r="J66" s="9" t="s">
        <v>292</v>
      </c>
    </row>
    <row r="67" spans="1:17" s="14" customFormat="1" ht="15.6" x14ac:dyDescent="0.25">
      <c r="B67" s="24"/>
      <c r="C67" s="19"/>
      <c r="E67" s="24"/>
      <c r="F67" s="115"/>
      <c r="G67" s="30"/>
      <c r="H67" s="70"/>
      <c r="I67" s="138"/>
      <c r="J67" s="120">
        <f>SUM(J64:J65)</f>
        <v>100</v>
      </c>
      <c r="K67" s="137"/>
      <c r="L67" s="61"/>
      <c r="M67" s="61"/>
      <c r="N67" s="88"/>
      <c r="O67" s="88"/>
      <c r="P67" s="90"/>
      <c r="Q67" s="18"/>
    </row>
    <row r="68" spans="1:17" s="14" customFormat="1" ht="15.6" x14ac:dyDescent="0.25">
      <c r="A68" s="26" t="s">
        <v>313</v>
      </c>
      <c r="B68" s="24" t="s">
        <v>320</v>
      </c>
      <c r="C68" s="19"/>
      <c r="E68" s="24"/>
      <c r="F68" s="115"/>
      <c r="G68" s="30"/>
      <c r="H68" s="70"/>
      <c r="I68" s="138"/>
      <c r="J68" s="61"/>
      <c r="K68" s="137"/>
      <c r="L68" s="61"/>
      <c r="M68" s="61"/>
      <c r="N68" s="88"/>
      <c r="O68" s="88"/>
      <c r="P68" s="90"/>
      <c r="Q68" s="18"/>
    </row>
    <row r="69" spans="1:17" s="14" customFormat="1" ht="13.8" x14ac:dyDescent="0.25">
      <c r="C69" s="19"/>
      <c r="E69" s="20"/>
      <c r="F69" s="171"/>
      <c r="G69" s="175"/>
      <c r="H69" s="61"/>
      <c r="I69" s="138"/>
      <c r="J69" s="61"/>
      <c r="K69" s="137"/>
      <c r="L69" s="61"/>
      <c r="M69" s="61"/>
      <c r="N69" s="88"/>
      <c r="O69" s="88"/>
      <c r="P69" s="90"/>
      <c r="Q69" s="18"/>
    </row>
    <row r="71" spans="1:17" x14ac:dyDescent="0.25">
      <c r="F71" s="7" t="s">
        <v>282</v>
      </c>
      <c r="G71" s="74" t="s">
        <v>283</v>
      </c>
      <c r="J71" s="12" t="s">
        <v>284</v>
      </c>
    </row>
    <row r="72" spans="1:17" ht="52.8" x14ac:dyDescent="0.25">
      <c r="A72" s="123" t="s">
        <v>321</v>
      </c>
      <c r="D72" s="67" t="s">
        <v>322</v>
      </c>
      <c r="E72" s="108" t="s">
        <v>269</v>
      </c>
      <c r="F72" s="158" t="s">
        <v>323</v>
      </c>
      <c r="G72" s="158" t="s">
        <v>324</v>
      </c>
      <c r="J72" s="119">
        <v>60</v>
      </c>
    </row>
    <row r="73" spans="1:17" ht="15.6" customHeight="1" x14ac:dyDescent="0.25">
      <c r="E73" s="122"/>
      <c r="F73" s="122"/>
      <c r="G73" s="122"/>
    </row>
    <row r="75" spans="1:17" ht="13.8" x14ac:dyDescent="0.25">
      <c r="J75" s="9" t="s">
        <v>292</v>
      </c>
    </row>
    <row r="76" spans="1:17" s="14" customFormat="1" ht="15.6" x14ac:dyDescent="0.25">
      <c r="B76" s="24"/>
      <c r="C76" s="19"/>
      <c r="E76" s="24"/>
      <c r="F76" s="115"/>
      <c r="G76" s="30"/>
      <c r="H76" s="70"/>
      <c r="I76" s="138"/>
      <c r="J76" s="120">
        <f>SUM(J72:J74)</f>
        <v>60</v>
      </c>
      <c r="K76" s="137"/>
      <c r="L76" s="61"/>
      <c r="M76" s="61"/>
      <c r="N76" s="88"/>
      <c r="O76" s="88"/>
      <c r="P76" s="90"/>
      <c r="Q76" s="18"/>
    </row>
    <row r="77" spans="1:17" s="124" customFormat="1" ht="15.6" x14ac:dyDescent="0.25">
      <c r="B77" s="125"/>
      <c r="C77" s="126"/>
      <c r="E77" s="125"/>
      <c r="F77" s="127"/>
      <c r="G77" s="128"/>
      <c r="H77" s="129"/>
      <c r="I77" s="138"/>
      <c r="J77" s="130"/>
      <c r="K77" s="130"/>
      <c r="L77" s="130"/>
      <c r="M77" s="130"/>
      <c r="N77" s="131"/>
      <c r="O77" s="131"/>
      <c r="P77" s="132"/>
      <c r="Q77" s="133"/>
    </row>
    <row r="78" spans="1:17" s="14" customFormat="1" ht="15.6" x14ac:dyDescent="0.25">
      <c r="B78" s="24"/>
      <c r="C78" s="19"/>
      <c r="E78" s="24"/>
      <c r="F78" s="115"/>
      <c r="G78" s="30"/>
      <c r="H78" s="70"/>
      <c r="I78" s="138"/>
      <c r="J78" s="61"/>
      <c r="K78" s="137"/>
      <c r="L78" s="61"/>
      <c r="M78" s="61"/>
      <c r="N78" s="88"/>
      <c r="O78" s="88"/>
      <c r="P78" s="90"/>
      <c r="Q78" s="18"/>
    </row>
    <row r="99" spans="9:9" x14ac:dyDescent="0.25">
      <c r="I99" s="141"/>
    </row>
    <row r="112" spans="9:9" x14ac:dyDescent="0.25">
      <c r="I112" s="14"/>
    </row>
  </sheetData>
  <mergeCells count="15">
    <mergeCell ref="F61:G61"/>
    <mergeCell ref="F52:G52"/>
    <mergeCell ref="F43:G43"/>
    <mergeCell ref="F69:G69"/>
    <mergeCell ref="B1:H1"/>
    <mergeCell ref="F4:G4"/>
    <mergeCell ref="F11:G11"/>
    <mergeCell ref="F13:G13"/>
    <mergeCell ref="F6:G6"/>
    <mergeCell ref="B2:H2"/>
    <mergeCell ref="F33:G33"/>
    <mergeCell ref="F23:G23"/>
    <mergeCell ref="F9:G9"/>
    <mergeCell ref="F7:G7"/>
    <mergeCell ref="F8:G8"/>
  </mergeCells>
  <conditionalFormatting sqref="E16:E18">
    <cfRule type="cellIs" dxfId="20" priority="147" stopIfTrue="1" operator="equal">
      <formula>"v3"</formula>
    </cfRule>
    <cfRule type="cellIs" dxfId="19" priority="145" stopIfTrue="1" operator="equal">
      <formula>"v1"</formula>
    </cfRule>
    <cfRule type="cellIs" dxfId="18" priority="146" stopIfTrue="1" operator="equal">
      <formula>"v2"</formula>
    </cfRule>
  </conditionalFormatting>
  <conditionalFormatting sqref="E26:E28">
    <cfRule type="cellIs" dxfId="17" priority="121" stopIfTrue="1" operator="equal">
      <formula>"v1"</formula>
    </cfRule>
    <cfRule type="cellIs" dxfId="16" priority="122" stopIfTrue="1" operator="equal">
      <formula>"v2"</formula>
    </cfRule>
    <cfRule type="cellIs" dxfId="15" priority="123" stopIfTrue="1" operator="equal">
      <formula>"v3"</formula>
    </cfRule>
  </conditionalFormatting>
  <conditionalFormatting sqref="E36:E38">
    <cfRule type="cellIs" dxfId="14" priority="10" stopIfTrue="1" operator="equal">
      <formula>"v1"</formula>
    </cfRule>
    <cfRule type="cellIs" dxfId="13" priority="11" stopIfTrue="1" operator="equal">
      <formula>"v2"</formula>
    </cfRule>
    <cfRule type="cellIs" dxfId="12" priority="12" stopIfTrue="1" operator="equal">
      <formula>"v3"</formula>
    </cfRule>
  </conditionalFormatting>
  <conditionalFormatting sqref="E46:E47">
    <cfRule type="cellIs" dxfId="11" priority="7" stopIfTrue="1" operator="equal">
      <formula>"v1"</formula>
    </cfRule>
    <cfRule type="cellIs" dxfId="10" priority="8" stopIfTrue="1" operator="equal">
      <formula>"v2"</formula>
    </cfRule>
    <cfRule type="cellIs" dxfId="9" priority="9" stopIfTrue="1" operator="equal">
      <formula>"v3"</formula>
    </cfRule>
  </conditionalFormatting>
  <conditionalFormatting sqref="E55:E56">
    <cfRule type="cellIs" dxfId="8" priority="4" stopIfTrue="1" operator="equal">
      <formula>"v1"</formula>
    </cfRule>
    <cfRule type="cellIs" dxfId="7" priority="5" stopIfTrue="1" operator="equal">
      <formula>"v2"</formula>
    </cfRule>
    <cfRule type="cellIs" dxfId="6" priority="6" stopIfTrue="1" operator="equal">
      <formula>"v3"</formula>
    </cfRule>
  </conditionalFormatting>
  <conditionalFormatting sqref="E64:E65">
    <cfRule type="cellIs" dxfId="5" priority="2" stopIfTrue="1" operator="equal">
      <formula>"v2"</formula>
    </cfRule>
    <cfRule type="cellIs" dxfId="4" priority="3" stopIfTrue="1" operator="equal">
      <formula>"v3"</formula>
    </cfRule>
    <cfRule type="cellIs" dxfId="3" priority="1" stopIfTrue="1" operator="equal">
      <formula>"v1"</formula>
    </cfRule>
  </conditionalFormatting>
  <conditionalFormatting sqref="E72">
    <cfRule type="cellIs" dxfId="2" priority="29" stopIfTrue="1" operator="equal">
      <formula>"v2"</formula>
    </cfRule>
    <cfRule type="cellIs" dxfId="1" priority="30" stopIfTrue="1" operator="equal">
      <formula>"v3"</formula>
    </cfRule>
    <cfRule type="cellIs" dxfId="0" priority="28" stopIfTrue="1" operator="equal">
      <formula>"v1"</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Asiakirja" ma:contentTypeID="0x01010050CC248DFC989E4D8A30888624962ED9" ma:contentTypeVersion="1" ma:contentTypeDescription="Luo uusi asiakirja." ma:contentTypeScope="" ma:versionID="fe1c2414fd9e89a6b76a0a3eb0189259">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1B34DEE-1B01-45A6-B1E2-0DBEC5D06E34}">
  <ds:schemaRefs>
    <ds:schemaRef ds:uri="http://schemas.microsoft.com/office/2006/metadata/longProperties"/>
  </ds:schemaRefs>
</ds:datastoreItem>
</file>

<file path=customXml/itemProps2.xml><?xml version="1.0" encoding="utf-8"?>
<ds:datastoreItem xmlns:ds="http://schemas.openxmlformats.org/officeDocument/2006/customXml" ds:itemID="{DACDA9D4-8A46-4662-A852-1C695A93201C}"/>
</file>

<file path=customXml/itemProps3.xml><?xml version="1.0" encoding="utf-8"?>
<ds:datastoreItem xmlns:ds="http://schemas.openxmlformats.org/officeDocument/2006/customXml" ds:itemID="{BCEB5A37-D36D-46E2-8E75-7D96B4B04D85}"/>
</file>

<file path=customXml/itemProps4.xml><?xml version="1.0" encoding="utf-8"?>
<ds:datastoreItem xmlns:ds="http://schemas.openxmlformats.org/officeDocument/2006/customXml" ds:itemID="{6FF19E6C-FE3D-4F65-9A04-E8A8D596D2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3</vt:i4>
      </vt:variant>
    </vt:vector>
  </HeadingPairs>
  <TitlesOfParts>
    <vt:vector size="10" baseType="lpstr">
      <vt:lpstr>Taul1</vt:lpstr>
      <vt:lpstr>Ohje</vt:lpstr>
      <vt:lpstr>SaaS-hosting-vaatimukset</vt:lpstr>
      <vt:lpstr>7-Tietoturvatasovaatimukset per</vt:lpstr>
      <vt:lpstr>X</vt:lpstr>
      <vt:lpstr>8-Tietoturvatasovaatimukset</vt:lpstr>
      <vt:lpstr>SelvityXXkset</vt:lpstr>
      <vt:lpstr>Ohje!Tulostusalue</vt:lpstr>
      <vt:lpstr>'SaaS-hosting-vaatimukset'!Tulostusalue</vt:lpstr>
      <vt:lpstr>SelvityXXkset!Tulostusalue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2023-07-12T09:04:02Z</dcterms:created>
  <dcterms:modified xsi:type="dcterms:W3CDTF">2023-07-12T09:05:45Z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0x01010050CC248DFC989E4D8A30888624962ED9</vt:lpwstr>
  </property>
</Properties>
</file>